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Доходы!$J$78</definedName>
    <definedName name="LAST_CELL" localSheetId="2">Источники!$I$34</definedName>
    <definedName name="LAST_CELL" localSheetId="1">Расходы!$L$107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Доходы!$A$79</definedName>
    <definedName name="REND_1" localSheetId="2">Источники!$A$29</definedName>
    <definedName name="REND_1" localSheetId="1">Расходы!$A$108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24519"/>
</workbook>
</file>

<file path=xl/calcChain.xml><?xml version="1.0" encoding="utf-8"?>
<calcChain xmlns="http://schemas.openxmlformats.org/spreadsheetml/2006/main">
  <c r="E24" i="3"/>
  <c r="G12"/>
  <c r="G18"/>
  <c r="I86" i="2"/>
  <c r="I87"/>
  <c r="J96"/>
  <c r="I58"/>
  <c r="I59"/>
  <c r="J67"/>
  <c r="I49"/>
  <c r="I50"/>
  <c r="J57"/>
  <c r="J61" i="1"/>
  <c r="J62"/>
  <c r="J60"/>
  <c r="J54"/>
  <c r="J53"/>
  <c r="J52"/>
  <c r="J49"/>
  <c r="J48"/>
  <c r="J43"/>
  <c r="J44"/>
  <c r="J42"/>
  <c r="J38"/>
  <c r="J39"/>
  <c r="J37"/>
  <c r="J32"/>
  <c r="J33"/>
  <c r="J31"/>
  <c r="J25"/>
  <c r="J23"/>
  <c r="J24"/>
  <c r="J22"/>
  <c r="J20"/>
  <c r="I20"/>
  <c r="J80"/>
  <c r="I80"/>
  <c r="H12" i="3"/>
  <c r="H14"/>
  <c r="H16"/>
  <c r="H18"/>
  <c r="H19"/>
  <c r="H20"/>
  <c r="H21"/>
  <c r="H22"/>
  <c r="H23"/>
  <c r="H24"/>
  <c r="H25"/>
  <c r="H26"/>
  <c r="H27"/>
  <c r="H28"/>
  <c r="H29"/>
  <c r="J13" i="2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8"/>
  <c r="J59"/>
  <c r="J60"/>
  <c r="J61"/>
  <c r="J62"/>
  <c r="J63"/>
  <c r="J64"/>
  <c r="J65"/>
  <c r="J66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7"/>
  <c r="J98"/>
  <c r="J99"/>
  <c r="J100"/>
  <c r="J101"/>
  <c r="J102"/>
  <c r="J103"/>
  <c r="J104"/>
  <c r="J105"/>
  <c r="J106"/>
  <c r="J107"/>
  <c r="J108"/>
</calcChain>
</file>

<file path=xl/sharedStrings.xml><?xml version="1.0" encoding="utf-8"?>
<sst xmlns="http://schemas.openxmlformats.org/spreadsheetml/2006/main" count="1049" uniqueCount="364">
  <si>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</si>
  <si>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</si>
  <si>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</si>
  <si>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</si>
  <si>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</si>
  <si>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</si>
  <si>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</si>
  <si>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</si>
  <si>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</si>
  <si>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</si>
  <si>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</si>
  <si>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</si>
  <si>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</si>
  <si>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</si>
  <si>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</si>
  <si>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</si>
  <si>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на 01.12.2017 г.</t>
  </si>
  <si>
    <t>АДМИНИСТРАЦИЯ КОЛУНДАЕВСКОГО СЕЛЬСКОГО ПОСЕЛЕНИЯ ШОЛОХОВСКОГО РАЙОНА РОСТОВСКОЙ ОБЛАСТИ</t>
  </si>
  <si>
    <t>Бюджет Колундаевского сельского поселения Шолоховского района</t>
  </si>
  <si>
    <t>Периодичность: квартальная, годовая</t>
  </si>
  <si>
    <t>Единица измерения: руб.</t>
  </si>
  <si>
    <t>01.12.2017</t>
  </si>
  <si>
    <t>04226215</t>
  </si>
  <si>
    <t>951</t>
  </si>
  <si>
    <t>60659430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</si>
  <si>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</si>
  <si>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</si>
  <si>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</si>
  <si>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</si>
  <si>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</si>
  <si>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</si>
  <si>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</si>
  <si>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</si>
  <si>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</si>
  <si>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</si>
  <si>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</si>
  <si>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</si>
  <si>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</si>
  <si>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</si>
  <si>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</si>
  <si>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</si>
  <si>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</si>
  <si>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</si>
  <si>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</si>
  <si>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</si>
  <si>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</si>
  <si>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</si>
  <si>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</si>
  <si>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</si>
  <si>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</si>
  <si>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</si>
  <si>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</si>
  <si>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</si>
  <si>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</si>
  <si>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</si>
  <si>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</si>
  <si>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</si>
  <si>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</si>
  <si>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</si>
  <si>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</si>
  <si>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</si>
  <si>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</si>
  <si>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</si>
  <si>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</si>
  <si>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</si>
  <si>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</si>
  <si>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</si>
  <si>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</si>
  <si>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</si>
  <si>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</si>
  <si>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</si>
  <si>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</si>
  <si>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</si>
  <si>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</si>
  <si>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</si>
  <si>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</si>
  <si>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</si>
  <si>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</si>
  <si>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</si>
  <si>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</si>
  <si>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</si>
  <si>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</si>
  <si>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</si>
  <si>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</si>
  <si>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</si>
  <si>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</si>
  <si>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</si>
  <si>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</si>
  <si>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</si>
  <si>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</si>
  <si>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</si>
  <si>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</si>
  <si>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</si>
  <si>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</si>
  <si>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</si>
  <si>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</si>
  <si>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</si>
  <si>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</si>
  <si>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</si>
  <si>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</si>
  <si>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</si>
  <si>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</si>
  <si>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</si>
  <si>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</si>
  <si>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</si>
  <si>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</si>
  <si>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</si>
  <si>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</si>
  <si>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</si>
  <si>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</si>
  <si>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</si>
  <si>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</si>
  <si>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</si>
  <si>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</si>
  <si>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</si>
  <si>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</si>
  <si>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</si>
  <si>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</si>
  <si>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</si>
  <si>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</si>
  <si>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</si>
  <si>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</si>
  <si>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</si>
  <si>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</si>
  <si>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</si>
  <si>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</si>
  <si>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</si>
  <si>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</si>
  <si>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</si>
  <si>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</si>
  <si>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</si>
  <si>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</si>
  <si>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</si>
  <si>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</si>
  <si>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</si>
  <si>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</si>
  <si>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</si>
  <si>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</si>
  <si>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</si>
  <si>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</si>
  <si>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</si>
  <si>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</si>
  <si>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</si>
  <si>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</si>
  <si>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</si>
  <si>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</si>
  <si>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</si>
  <si>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</si>
  <si>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</si>
  <si>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</si>
  <si>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</si>
  <si>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</si>
  <si>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</si>
  <si>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</si>
  <si>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</si>
  <si>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</si>
  <si>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</si>
  <si>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</si>
  <si>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</si>
  <si>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</si>
  <si>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</si>
  <si>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</si>
  <si>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</si>
  <si>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</si>
  <si>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</si>
  <si>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</si>
  <si>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</si>
  <si>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</si>
  <si>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</si>
  <si>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</si>
  <si>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</si>
  <si>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</si>
  <si>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</si>
  <si>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</si>
  <si>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951 0104 1010025220 000</t>
  </si>
  <si>
    <t>Прочая закупка товаров, работ и услуг для обеспечения государственных (муниципальных) нужд</t>
  </si>
  <si>
    <t>951 0104 1010025220 244</t>
  </si>
  <si>
    <t>951 0104 1230000110 000</t>
  </si>
  <si>
    <t>Фонд оплаты труда государственных (муниципальных) органов</t>
  </si>
  <si>
    <t>951 0104 1230000110 121</t>
  </si>
  <si>
    <t>Иные выплаты персоналу государственных (муниципальных) органов, за исключением фонда оплаты труда</t>
  </si>
  <si>
    <t>951 0104 1230000110 122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</si>
  <si>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</si>
  <si>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951 0104 1230000110 129</t>
  </si>
  <si>
    <t>951 0104 1230000190 000</t>
  </si>
  <si>
    <t>951 0104 1230000190 122</t>
  </si>
  <si>
    <t>951 0104 1230000190 244</t>
  </si>
  <si>
    <t>951 0104 1230072390 000</t>
  </si>
  <si>
    <t>951 0104 1230072390 244</t>
  </si>
  <si>
    <t>Резервные фонды</t>
  </si>
  <si>
    <t>951 0111 0000000000 000</t>
  </si>
  <si>
    <t>951 0111 9910090100 000</t>
  </si>
  <si>
    <t>Резервные средства</t>
  </si>
  <si>
    <t>951 0111 9910090100 870</t>
  </si>
  <si>
    <t>Другие общегосударственные вопросы</t>
  </si>
  <si>
    <t>951 0113 0000000000 000</t>
  </si>
  <si>
    <t>951 0113 0810025160 000</t>
  </si>
  <si>
    <t>951 0113 0810025160 244</t>
  </si>
  <si>
    <t>951 0113 1230025270 000</t>
  </si>
  <si>
    <t>951 0113 1230025270 244</t>
  </si>
  <si>
    <t>951 0113 1230099990 000</t>
  </si>
  <si>
    <t>Уплата налога на имущество организаций и земельного налога</t>
  </si>
  <si>
    <t>951 0113 1230099990 851</t>
  </si>
  <si>
    <t>Уплата прочих налогов, сборов</t>
  </si>
  <si>
    <t>951 0113 1230099990 852</t>
  </si>
  <si>
    <t>Уплата иных платежей</t>
  </si>
  <si>
    <t>951 0113 1230099990 853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</si>
  <si>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</si>
  <si>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</si>
  <si>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</si>
  <si>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</si>
  <si>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951 0203 1230051180 000</t>
  </si>
  <si>
    <t>951 0203 1230051180 121</t>
  </si>
  <si>
    <t>951 0203 1230051180 129</t>
  </si>
  <si>
    <t>НАЦИОНАЛЬНАЯ БЕЗОПАСНОСТЬ И ПРАВООХРАНИТЕЛЬНАЯ ДЕЯТЕЛЬНОСТЬ</t>
  </si>
  <si>
    <t>951 0300 0000000000 000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</si>
  <si>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</si>
  <si>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951 0309 0000000000 000</t>
  </si>
  <si>
    <t>951 0309 0920025200 000</t>
  </si>
  <si>
    <t>951 0309 0920025200 244</t>
  </si>
  <si>
    <t>НАЦИОНАЛЬНАЯ ЭКОНОМИКА</t>
  </si>
  <si>
    <t>951 0400 0000000000 000</t>
  </si>
  <si>
    <t>Дорожное хозяйство (дорожные фонды)</t>
  </si>
  <si>
    <t>951 0409 0000000000 000</t>
  </si>
  <si>
    <t>951 0409 0610085110 000</t>
  </si>
  <si>
    <t>951 0409 0610085110 540</t>
  </si>
  <si>
    <t>951 0409 0610085130 000</t>
  </si>
  <si>
    <t>951 0409 0610085130 244</t>
  </si>
  <si>
    <t>951 0409 06100S3510 000</t>
  </si>
  <si>
    <t>951 0409 06100S3510 244</t>
  </si>
  <si>
    <t>ЖИЛИЩНО-КОММУНАЛЬНОЕ ХОЗЯЙСТВО</t>
  </si>
  <si>
    <t>951 0500 0000000000 000</t>
  </si>
  <si>
    <t>Коммунальное хозяйство</t>
  </si>
  <si>
    <t>951 0502 0000000000 000</t>
  </si>
  <si>
    <t>951 0502 0510025120 000</t>
  </si>
  <si>
    <t>951 0502 0510025120 244</t>
  </si>
  <si>
    <t>951 0502 0510025120 852</t>
  </si>
  <si>
    <t>951 0502 1110099990 000</t>
  </si>
  <si>
    <t>951 0502 1110099990 244</t>
  </si>
  <si>
    <t>951 0502 11100L0184 000</t>
  </si>
  <si>
    <t>Бюджетные инвестиции в объекты капитального строительства государственной (муниципальной) собственности</t>
  </si>
  <si>
    <t>951 0502 11100L0184 414</t>
  </si>
  <si>
    <t>Благоустройство</t>
  </si>
  <si>
    <t>951 0503 0000000000 000</t>
  </si>
  <si>
    <t>951 0503 0510025040 000</t>
  </si>
  <si>
    <t>951 0503 0510025040 244</t>
  </si>
  <si>
    <t>951 0503 0510025070 000</t>
  </si>
  <si>
    <t>951 0503 0510025070 244</t>
  </si>
  <si>
    <t>951 0503 0510025080 000</t>
  </si>
  <si>
    <t>951 0503 0510025080 244</t>
  </si>
  <si>
    <t>951 0503 0510025100 000</t>
  </si>
  <si>
    <t>951 0503 0510025100 244</t>
  </si>
  <si>
    <t>951 0503 0710025150 000</t>
  </si>
  <si>
    <t>951 0503 0710025150 244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</si>
  <si>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</si>
  <si>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</si>
  <si>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</si>
  <si>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</si>
  <si>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951 0705 1220025260 000</t>
  </si>
  <si>
    <t>951 0705 1220025260 244</t>
  </si>
  <si>
    <t>Молодежная политика</t>
  </si>
  <si>
    <t>951 0707 0000000000 000</t>
  </si>
  <si>
    <t>951 0707 0210025020 000</t>
  </si>
  <si>
    <t>951 0707 0210025020 244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</si>
  <si>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</si>
  <si>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</si>
  <si>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</si>
  <si>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</si>
  <si>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</si>
  <si>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</si>
  <si>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</si>
  <si>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951 0801 0310025040 000</t>
  </si>
  <si>
    <t>951 0801 0310025040 244</t>
  </si>
  <si>
    <t>951 0801 0310099990 000</t>
  </si>
  <si>
    <t>951 0801 0310099990 244</t>
  </si>
  <si>
    <t>951 0801 03100S3850 000</t>
  </si>
  <si>
    <t>951 0801 03100S3850 611</t>
  </si>
  <si>
    <t>Другие вопросы в области культуры, кинематографии</t>
  </si>
  <si>
    <t>951 0804 0000000000 000</t>
  </si>
  <si>
    <t>951 0804 0310025040 000</t>
  </si>
  <si>
    <t>951 0804 0310025040 244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</si>
  <si>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</si>
  <si>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</si>
  <si>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</si>
  <si>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</si>
  <si>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</si>
  <si>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Пособия, компенсации и иные социальные выплаты гражданам, кроме публичных нормативных обязательств</t>
  </si>
  <si>
    <t>951 1001 0110025010 321</t>
  </si>
  <si>
    <t>ФИЗИЧЕСКАЯ КУЛЬТУРА И СПОРТ</t>
  </si>
  <si>
    <t>951 1100 0000000000 000</t>
  </si>
  <si>
    <t>Массовый спорт</t>
  </si>
  <si>
    <t>951 1102 0000000000 000</t>
  </si>
  <si>
    <t>951 1102 0410025060 000</t>
  </si>
  <si>
    <t>951 1102 0410025060 244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</si>
  <si>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</si>
  <si>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</si>
  <si>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</si>
  <si>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</si>
  <si>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</si>
  <si>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</si>
  <si>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</si>
  <si>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</si>
  <si>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</si>
  <si>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</si>
  <si>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</si>
  <si>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</si>
  <si>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</si>
  <si>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</si>
  <si>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</si>
  <si>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</si>
  <si>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</si>
  <si>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</si>
  <si>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</si>
  <si>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</si>
  <si>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</si>
  <si>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</si>
  <si>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951 01050201100000610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</si>
  <si>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</si>
  <si>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</si>
  <si>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</si>
  <si>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</si>
  <si>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</si>
  <si>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</si>
  <si>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</si>
  <si>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</si>
  <si>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</si>
  <si>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</si>
  <si>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</si>
  <si>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</si>
  <si>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</si>
  <si>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</si>
  <si>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</si>
  <si>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Доходы/FORM_CODE</t>
  </si>
  <si>
    <t>227</t>
  </si>
  <si>
    <t>Доходы/REG_DATE</t>
  </si>
  <si>
    <t>Доходы/RANGE_NAMES</t>
  </si>
  <si>
    <t>1</t>
  </si>
  <si>
    <t>Доходы/EXPORT_PRP</t>
  </si>
  <si>
    <t>Доходы/EXPORT_PARAM_SRC_KIND</t>
  </si>
  <si>
    <t>3</t>
  </si>
  <si>
    <t>Доходы/PARAMS</t>
  </si>
  <si>
    <t>Доходы/FILE_NAME</t>
  </si>
  <si>
    <t>C:\227Q01.txt</t>
  </si>
  <si>
    <t>Доходы/ExportView</t>
  </si>
  <si>
    <t>Доходы/EXPORT_SRC_CODE</t>
  </si>
  <si>
    <t>Доходы/PERIOD</t>
  </si>
  <si>
    <t>951 11705050100000180</t>
  </si>
  <si>
    <t>Прочие неналоговые доходы</t>
  </si>
  <si>
    <t>951 0409 000000000 540</t>
  </si>
  <si>
    <t>540</t>
  </si>
  <si>
    <t>Безвозмездная передача объектов НФА в муниципальный район</t>
  </si>
  <si>
    <t>951 0502 000000000 540</t>
  </si>
  <si>
    <t>951 0801 000000000 540</t>
  </si>
  <si>
    <t>000</t>
  </si>
  <si>
    <t xml:space="preserve"> Руководитель   __________________             </t>
  </si>
  <si>
    <t>П.Г.Бедарев</t>
  </si>
  <si>
    <t>Руководитель финансово-</t>
  </si>
  <si>
    <t>И.В.Краюшкина</t>
  </si>
  <si>
    <t xml:space="preserve">Главный бухгалтер ________________             Н.Н.Землянухина          </t>
  </si>
  <si>
    <t xml:space="preserve">                                     (подпись)                                                     (расшифровка подписи)</t>
  </si>
  <si>
    <r>
      <t xml:space="preserve"> </t>
    </r>
    <r>
      <rPr>
        <sz val="10"/>
        <rFont val="Arial Cyr"/>
        <charset val="204"/>
      </rPr>
      <t xml:space="preserve">                         экономической службы        ___________</t>
    </r>
  </si>
  <si>
    <t xml:space="preserve">                                                     (подпись)                (расшифровка подписи)</t>
  </si>
  <si>
    <t>04 декабря 2017г.</t>
  </si>
  <si>
    <t xml:space="preserve">       (подпись)                     (расшифровка подписи)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</si>
</sst>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49" fontId="2" fillId="0" borderId="0" xfId="0" applyNumberFormat="1" applyFont="1" applyBorder="1" applyAlignment="1" applyProtection="1">
      <alignment horizontal="center" vertical="center"/>
    </xf>
    <xf numFmtId="0" fontId="7" fillId="0" borderId="30" xfId="0" applyFont="1" applyBorder="1"/>
    <xf numFmtId="4" fontId="7" fillId="0" borderId="30" xfId="0" applyNumberFormat="1" applyFont="1" applyBorder="1"/>
    <xf numFmtId="0" fontId="8" fillId="0" borderId="30" xfId="0" applyFont="1" applyBorder="1" applyAlignment="1">
      <alignment horizontal="right"/>
    </xf>
    <xf numFmtId="4" fontId="9" fillId="0" borderId="30" xfId="0" applyNumberFormat="1" applyFont="1" applyBorder="1"/>
    <xf numFmtId="0" fontId="2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top"/>
    </xf>
    <xf numFmtId="49" fontId="10" fillId="0" borderId="30" xfId="0" applyNumberFormat="1" applyFont="1" applyBorder="1" applyAlignment="1" applyProtection="1">
      <alignment horizontal="left" vertical="center" wrapText="1"/>
    </xf>
    <xf numFmtId="49" fontId="10" fillId="0" borderId="30" xfId="0" applyNumberFormat="1" applyFont="1" applyBorder="1" applyAlignment="1" applyProtection="1">
      <alignment horizontal="center" vertical="center" wrapText="1"/>
    </xf>
    <xf numFmtId="4" fontId="10" fillId="0" borderId="30" xfId="0" applyNumberFormat="1" applyFont="1" applyBorder="1" applyAlignment="1" applyProtection="1">
      <alignment horizontal="right" vertical="center"/>
    </xf>
    <xf numFmtId="49" fontId="2" fillId="0" borderId="5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10" fillId="0" borderId="31" xfId="0" applyNumberFormat="1" applyFont="1" applyBorder="1" applyAlignment="1" applyProtection="1">
      <alignment horizontal="center" vertical="center"/>
    </xf>
    <xf numFmtId="49" fontId="10" fillId="0" borderId="3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0" fontId="8" fillId="0" borderId="0" xfId="0" applyFont="1"/>
    <xf numFmtId="0" fontId="4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showGridLines="0" topLeftCell="A74" workbookViewId="0">
      <selection activeCell="J60" sqref="J60:J62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>
      <c r="A1" s="49" t="s">
        <v>0</v>
      </c>
      <c r="B1" s="49"/>
      <c r="C1" s="49"/>
      <c r="D1" s="49"/>
      <c r="E1" s="49"/>
      <c r="F1" s="49"/>
      <c r="G1" s="49"/>
      <c r="H1" s="49"/>
      <c r="I1" s="1"/>
      <c r="J1" s="1"/>
    </row>
    <row r="2" spans="1:10" ht="16.899999999999999" customHeight="1">
      <c r="A2" s="49" t="s">
        <v>1</v>
      </c>
      <c r="B2" s="49"/>
      <c r="C2" s="49"/>
      <c r="D2" s="49"/>
      <c r="E2" s="49"/>
      <c r="F2" s="49"/>
      <c r="G2" s="49"/>
      <c r="H2" s="49"/>
      <c r="I2" s="2"/>
      <c r="J2" s="3"/>
    </row>
    <row r="3" spans="1:10" ht="16.899999999999999" customHeight="1">
      <c r="A3" s="49" t="s">
        <v>2</v>
      </c>
      <c r="B3" s="49"/>
      <c r="C3" s="49"/>
      <c r="D3" s="49"/>
      <c r="E3" s="49"/>
      <c r="F3" s="49"/>
      <c r="G3" s="49"/>
      <c r="H3" s="49"/>
      <c r="I3" s="4"/>
      <c r="J3" s="5" t="s">
        <v>3</v>
      </c>
    </row>
    <row r="4" spans="1:10" ht="16.899999999999999" customHeight="1">
      <c r="A4" s="49" t="s">
        <v>4</v>
      </c>
      <c r="B4" s="49"/>
      <c r="C4" s="49"/>
      <c r="D4" s="49"/>
      <c r="E4" s="49"/>
      <c r="F4" s="49"/>
      <c r="G4" s="49"/>
      <c r="H4" s="49"/>
      <c r="I4" s="6" t="s">
        <v>5</v>
      </c>
      <c r="J4" s="7" t="s">
        <v>6</v>
      </c>
    </row>
    <row r="5" spans="1:10">
      <c r="A5" s="50" t="s">
        <v>16</v>
      </c>
      <c r="B5" s="50"/>
      <c r="C5" s="50"/>
      <c r="D5" s="50"/>
      <c r="E5" s="50"/>
      <c r="F5" s="50"/>
      <c r="G5" s="50"/>
      <c r="H5" s="50"/>
      <c r="I5" s="9" t="s">
        <v>7</v>
      </c>
      <c r="J5" s="10" t="s">
        <v>21</v>
      </c>
    </row>
    <row r="6" spans="1:10" ht="21" customHeight="1">
      <c r="A6" s="51" t="s">
        <v>8</v>
      </c>
      <c r="B6" s="11"/>
      <c r="C6" s="11"/>
      <c r="D6" s="8"/>
      <c r="E6" s="8"/>
      <c r="F6" s="8"/>
      <c r="G6" s="8"/>
      <c r="H6" s="8"/>
      <c r="I6" s="9" t="s">
        <v>9</v>
      </c>
      <c r="J6" s="12" t="s">
        <v>22</v>
      </c>
    </row>
    <row r="7" spans="1:10" ht="40.5" customHeight="1">
      <c r="A7" s="51"/>
      <c r="B7" s="52" t="s">
        <v>17</v>
      </c>
      <c r="C7" s="53"/>
      <c r="D7" s="53"/>
      <c r="E7" s="53"/>
      <c r="F7" s="53"/>
      <c r="G7" s="53"/>
      <c r="H7" s="53"/>
      <c r="I7" s="9" t="s">
        <v>10</v>
      </c>
      <c r="J7" s="12" t="s">
        <v>23</v>
      </c>
    </row>
    <row r="8" spans="1:10">
      <c r="A8" s="9" t="s">
        <v>11</v>
      </c>
      <c r="B8" s="48" t="s">
        <v>18</v>
      </c>
      <c r="C8" s="48"/>
      <c r="D8" s="48"/>
      <c r="E8" s="48"/>
      <c r="F8" s="48"/>
      <c r="G8" s="48"/>
      <c r="H8" s="48"/>
      <c r="I8" s="9" t="s">
        <v>12</v>
      </c>
      <c r="J8" s="12" t="s">
        <v>24</v>
      </c>
    </row>
    <row r="9" spans="1:10">
      <c r="A9" s="9" t="s">
        <v>19</v>
      </c>
      <c r="B9" s="9"/>
      <c r="C9" s="9"/>
      <c r="D9" s="9"/>
      <c r="E9" s="6"/>
      <c r="F9" s="6"/>
      <c r="G9" s="6"/>
      <c r="H9" s="6"/>
      <c r="I9" s="9"/>
      <c r="J9" s="13"/>
    </row>
    <row r="10" spans="1:10">
      <c r="A10" s="9" t="s">
        <v>20</v>
      </c>
      <c r="B10" s="9"/>
      <c r="C10" s="14"/>
      <c r="D10" s="14"/>
      <c r="E10" s="6"/>
      <c r="F10" s="6"/>
      <c r="G10" s="6"/>
      <c r="H10" s="6"/>
      <c r="I10" s="9" t="s">
        <v>13</v>
      </c>
      <c r="J10" s="15" t="s">
        <v>14</v>
      </c>
    </row>
    <row r="11" spans="1:10" ht="16.899999999999999" customHeight="1">
      <c r="A11" s="49" t="s">
        <v>15</v>
      </c>
      <c r="B11" s="49"/>
      <c r="C11" s="49"/>
      <c r="D11" s="49"/>
      <c r="E11" s="49"/>
      <c r="F11" s="49"/>
      <c r="G11" s="49"/>
      <c r="H11" s="49"/>
      <c r="I11" s="49"/>
      <c r="J11" s="16"/>
    </row>
    <row r="12" spans="1:10" ht="13.5" customHeight="1">
      <c r="A12" s="79" t="s">
        <v>25</v>
      </c>
      <c r="B12" s="82" t="s">
        <v>26</v>
      </c>
      <c r="C12" s="73" t="s">
        <v>27</v>
      </c>
      <c r="D12" s="74"/>
      <c r="E12" s="72" t="s">
        <v>28</v>
      </c>
      <c r="F12" s="63" t="s">
        <v>29</v>
      </c>
      <c r="G12" s="64"/>
      <c r="H12" s="64"/>
      <c r="I12" s="65"/>
      <c r="J12" s="54" t="s">
        <v>30</v>
      </c>
    </row>
    <row r="13" spans="1:10" ht="9.9499999999999993" customHeight="1">
      <c r="A13" s="80"/>
      <c r="B13" s="83"/>
      <c r="C13" s="75"/>
      <c r="D13" s="76"/>
      <c r="E13" s="70"/>
      <c r="F13" s="60" t="s">
        <v>31</v>
      </c>
      <c r="G13" s="60" t="s">
        <v>32</v>
      </c>
      <c r="H13" s="60" t="s">
        <v>33</v>
      </c>
      <c r="I13" s="57" t="s">
        <v>34</v>
      </c>
      <c r="J13" s="55"/>
    </row>
    <row r="14" spans="1:10" ht="9.9499999999999993" customHeight="1">
      <c r="A14" s="80"/>
      <c r="B14" s="83"/>
      <c r="C14" s="75"/>
      <c r="D14" s="76"/>
      <c r="E14" s="70"/>
      <c r="F14" s="70"/>
      <c r="G14" s="61"/>
      <c r="H14" s="61"/>
      <c r="I14" s="58"/>
      <c r="J14" s="55"/>
    </row>
    <row r="15" spans="1:10" ht="9.9499999999999993" customHeight="1">
      <c r="A15" s="80"/>
      <c r="B15" s="83"/>
      <c r="C15" s="75"/>
      <c r="D15" s="76"/>
      <c r="E15" s="70"/>
      <c r="F15" s="70"/>
      <c r="G15" s="61"/>
      <c r="H15" s="61"/>
      <c r="I15" s="58"/>
      <c r="J15" s="55"/>
    </row>
    <row r="16" spans="1:10" ht="9.9499999999999993" customHeight="1">
      <c r="A16" s="80"/>
      <c r="B16" s="83"/>
      <c r="C16" s="75"/>
      <c r="D16" s="76"/>
      <c r="E16" s="70"/>
      <c r="F16" s="70"/>
      <c r="G16" s="61"/>
      <c r="H16" s="61"/>
      <c r="I16" s="58"/>
      <c r="J16" s="55"/>
    </row>
    <row r="17" spans="1:10" ht="9.9499999999999993" customHeight="1">
      <c r="A17" s="80"/>
      <c r="B17" s="83"/>
      <c r="C17" s="75"/>
      <c r="D17" s="76"/>
      <c r="E17" s="70"/>
      <c r="F17" s="70"/>
      <c r="G17" s="61"/>
      <c r="H17" s="61"/>
      <c r="I17" s="58"/>
      <c r="J17" s="55"/>
    </row>
    <row r="18" spans="1:10" ht="19.5" customHeight="1">
      <c r="A18" s="81"/>
      <c r="B18" s="84"/>
      <c r="C18" s="77"/>
      <c r="D18" s="78"/>
      <c r="E18" s="71"/>
      <c r="F18" s="71"/>
      <c r="G18" s="62"/>
      <c r="H18" s="62"/>
      <c r="I18" s="59"/>
      <c r="J18" s="56"/>
    </row>
    <row r="19" spans="1:10" ht="14.25" customHeight="1">
      <c r="A19" s="17">
        <v>1</v>
      </c>
      <c r="B19" s="18">
        <v>2</v>
      </c>
      <c r="C19" s="68">
        <v>3</v>
      </c>
      <c r="D19" s="69"/>
      <c r="E19" s="20" t="s">
        <v>35</v>
      </c>
      <c r="F19" s="21" t="s">
        <v>36</v>
      </c>
      <c r="G19" s="20" t="s">
        <v>37</v>
      </c>
      <c r="H19" s="20" t="s">
        <v>38</v>
      </c>
      <c r="I19" s="20" t="s">
        <v>39</v>
      </c>
      <c r="J19" s="22" t="s">
        <v>40</v>
      </c>
    </row>
    <row r="20" spans="1:10">
      <c r="A20" s="23" t="s">
        <v>41</v>
      </c>
      <c r="B20" s="24" t="s">
        <v>42</v>
      </c>
      <c r="C20" s="85" t="s">
        <v>44</v>
      </c>
      <c r="D20" s="86"/>
      <c r="E20" s="25">
        <v>12111213.59</v>
      </c>
      <c r="F20" s="25">
        <v>10653998.699999999</v>
      </c>
      <c r="G20" s="25" t="s">
        <v>43</v>
      </c>
      <c r="H20" s="42">
        <v>1320643.1399999999</v>
      </c>
      <c r="I20" s="25">
        <f>F20+H20</f>
        <v>11974641.84</v>
      </c>
      <c r="J20" s="25">
        <f>E20-I20</f>
        <v>136571.75</v>
      </c>
    </row>
    <row r="21" spans="1:10">
      <c r="A21" s="26" t="s">
        <v>45</v>
      </c>
      <c r="B21" s="27"/>
      <c r="C21" s="66"/>
      <c r="D21" s="67"/>
      <c r="E21" s="28"/>
      <c r="F21" s="28"/>
      <c r="G21" s="28"/>
      <c r="H21" s="28"/>
      <c r="I21" s="28"/>
      <c r="J21" s="28"/>
    </row>
    <row r="22" spans="1:10">
      <c r="A22" s="26" t="s">
        <v>47</v>
      </c>
      <c r="B22" s="27" t="s">
        <v>42</v>
      </c>
      <c r="C22" s="66" t="s">
        <v>48</v>
      </c>
      <c r="D22" s="67"/>
      <c r="E22" s="28">
        <v>5137500</v>
      </c>
      <c r="F22" s="28">
        <v>4996369.34</v>
      </c>
      <c r="G22" s="28" t="s">
        <v>43</v>
      </c>
      <c r="H22" s="28" t="s">
        <v>43</v>
      </c>
      <c r="I22" s="28">
        <v>4996369.34</v>
      </c>
      <c r="J22" s="28">
        <f>E22-I22</f>
        <v>141130.66000000015</v>
      </c>
    </row>
    <row r="23" spans="1:10">
      <c r="A23" s="26" t="s">
        <v>49</v>
      </c>
      <c r="B23" s="27" t="s">
        <v>42</v>
      </c>
      <c r="C23" s="66" t="s">
        <v>50</v>
      </c>
      <c r="D23" s="67"/>
      <c r="E23" s="28">
        <v>350000</v>
      </c>
      <c r="F23" s="28">
        <v>431381.4</v>
      </c>
      <c r="G23" s="28" t="s">
        <v>43</v>
      </c>
      <c r="H23" s="28" t="s">
        <v>43</v>
      </c>
      <c r="I23" s="28">
        <v>431381.4</v>
      </c>
      <c r="J23" s="28">
        <f t="shared" ref="J23:J25" si="0">E23-I23</f>
        <v>-81381.400000000023</v>
      </c>
    </row>
    <row r="24" spans="1:10">
      <c r="A24" s="26" t="s">
        <v>51</v>
      </c>
      <c r="B24" s="27" t="s">
        <v>42</v>
      </c>
      <c r="C24" s="66" t="s">
        <v>52</v>
      </c>
      <c r="D24" s="67"/>
      <c r="E24" s="28">
        <v>350000</v>
      </c>
      <c r="F24" s="28">
        <v>431381.4</v>
      </c>
      <c r="G24" s="28" t="s">
        <v>43</v>
      </c>
      <c r="H24" s="28" t="s">
        <v>43</v>
      </c>
      <c r="I24" s="28">
        <v>431381.4</v>
      </c>
      <c r="J24" s="28">
        <f t="shared" si="0"/>
        <v>-81381.400000000023</v>
      </c>
    </row>
    <row r="25" spans="1:10" ht="73.7" customHeight="1">
      <c r="A25" s="26" t="s">
        <v>53</v>
      </c>
      <c r="B25" s="27" t="s">
        <v>42</v>
      </c>
      <c r="C25" s="66" t="s">
        <v>54</v>
      </c>
      <c r="D25" s="67"/>
      <c r="E25" s="28">
        <v>350000</v>
      </c>
      <c r="F25" s="28">
        <v>431362.68</v>
      </c>
      <c r="G25" s="28" t="s">
        <v>43</v>
      </c>
      <c r="H25" s="28" t="s">
        <v>43</v>
      </c>
      <c r="I25" s="28">
        <v>431362.68</v>
      </c>
      <c r="J25" s="28">
        <f t="shared" si="0"/>
        <v>-81362.679999999993</v>
      </c>
    </row>
    <row r="26" spans="1:10" ht="110.65" customHeight="1">
      <c r="A26" s="29" t="s">
        <v>55</v>
      </c>
      <c r="B26" s="27" t="s">
        <v>42</v>
      </c>
      <c r="C26" s="66" t="s">
        <v>56</v>
      </c>
      <c r="D26" s="67"/>
      <c r="E26" s="28" t="s">
        <v>43</v>
      </c>
      <c r="F26" s="28">
        <v>401862.45</v>
      </c>
      <c r="G26" s="28" t="s">
        <v>43</v>
      </c>
      <c r="H26" s="28" t="s">
        <v>43</v>
      </c>
      <c r="I26" s="28">
        <v>401862.45</v>
      </c>
      <c r="J26" s="28" t="s">
        <v>43</v>
      </c>
    </row>
    <row r="27" spans="1:10" ht="86.1" customHeight="1">
      <c r="A27" s="29" t="s">
        <v>57</v>
      </c>
      <c r="B27" s="27" t="s">
        <v>42</v>
      </c>
      <c r="C27" s="66" t="s">
        <v>58</v>
      </c>
      <c r="D27" s="67"/>
      <c r="E27" s="28" t="s">
        <v>43</v>
      </c>
      <c r="F27" s="28">
        <v>24794.55</v>
      </c>
      <c r="G27" s="28" t="s">
        <v>43</v>
      </c>
      <c r="H27" s="28" t="s">
        <v>43</v>
      </c>
      <c r="I27" s="28">
        <v>24794.55</v>
      </c>
      <c r="J27" s="28" t="s">
        <v>43</v>
      </c>
    </row>
    <row r="28" spans="1:10" ht="110.65" customHeight="1">
      <c r="A28" s="29" t="s">
        <v>59</v>
      </c>
      <c r="B28" s="27" t="s">
        <v>42</v>
      </c>
      <c r="C28" s="66" t="s">
        <v>60</v>
      </c>
      <c r="D28" s="67"/>
      <c r="E28" s="28" t="s">
        <v>43</v>
      </c>
      <c r="F28" s="28">
        <v>4705.68</v>
      </c>
      <c r="G28" s="28" t="s">
        <v>43</v>
      </c>
      <c r="H28" s="28" t="s">
        <v>43</v>
      </c>
      <c r="I28" s="28">
        <v>4705.68</v>
      </c>
      <c r="J28" s="28" t="s">
        <v>43</v>
      </c>
    </row>
    <row r="29" spans="1:10" ht="49.15" customHeight="1">
      <c r="A29" s="26" t="s">
        <v>61</v>
      </c>
      <c r="B29" s="27" t="s">
        <v>42</v>
      </c>
      <c r="C29" s="66" t="s">
        <v>62</v>
      </c>
      <c r="D29" s="67"/>
      <c r="E29" s="28" t="s">
        <v>43</v>
      </c>
      <c r="F29" s="28">
        <v>18.72</v>
      </c>
      <c r="G29" s="28" t="s">
        <v>43</v>
      </c>
      <c r="H29" s="28" t="s">
        <v>43</v>
      </c>
      <c r="I29" s="28">
        <v>18.72</v>
      </c>
      <c r="J29" s="28" t="s">
        <v>43</v>
      </c>
    </row>
    <row r="30" spans="1:10" ht="73.7" customHeight="1">
      <c r="A30" s="26" t="s">
        <v>63</v>
      </c>
      <c r="B30" s="27" t="s">
        <v>42</v>
      </c>
      <c r="C30" s="66" t="s">
        <v>64</v>
      </c>
      <c r="D30" s="67"/>
      <c r="E30" s="28" t="s">
        <v>43</v>
      </c>
      <c r="F30" s="28">
        <v>18.72</v>
      </c>
      <c r="G30" s="28" t="s">
        <v>43</v>
      </c>
      <c r="H30" s="28" t="s">
        <v>43</v>
      </c>
      <c r="I30" s="28">
        <v>18.72</v>
      </c>
      <c r="J30" s="28" t="s">
        <v>43</v>
      </c>
    </row>
    <row r="31" spans="1:10">
      <c r="A31" s="26" t="s">
        <v>65</v>
      </c>
      <c r="B31" s="27" t="s">
        <v>42</v>
      </c>
      <c r="C31" s="66" t="s">
        <v>66</v>
      </c>
      <c r="D31" s="67"/>
      <c r="E31" s="28">
        <v>1672800</v>
      </c>
      <c r="F31" s="28">
        <v>1696983.74</v>
      </c>
      <c r="G31" s="28" t="s">
        <v>43</v>
      </c>
      <c r="H31" s="28" t="s">
        <v>43</v>
      </c>
      <c r="I31" s="28">
        <v>1696983.74</v>
      </c>
      <c r="J31" s="28">
        <f>E31-I31</f>
        <v>-24183.739999999991</v>
      </c>
    </row>
    <row r="32" spans="1:10">
      <c r="A32" s="26" t="s">
        <v>67</v>
      </c>
      <c r="B32" s="27" t="s">
        <v>42</v>
      </c>
      <c r="C32" s="66" t="s">
        <v>68</v>
      </c>
      <c r="D32" s="67"/>
      <c r="E32" s="28">
        <v>1672800</v>
      </c>
      <c r="F32" s="28">
        <v>1696983.74</v>
      </c>
      <c r="G32" s="28" t="s">
        <v>43</v>
      </c>
      <c r="H32" s="28" t="s">
        <v>43</v>
      </c>
      <c r="I32" s="28">
        <v>1696983.74</v>
      </c>
      <c r="J32" s="28">
        <f t="shared" ref="J32:J33" si="1">E32-I32</f>
        <v>-24183.739999999991</v>
      </c>
    </row>
    <row r="33" spans="1:10">
      <c r="A33" s="26" t="s">
        <v>67</v>
      </c>
      <c r="B33" s="27" t="s">
        <v>42</v>
      </c>
      <c r="C33" s="66" t="s">
        <v>69</v>
      </c>
      <c r="D33" s="67"/>
      <c r="E33" s="28">
        <v>1672800</v>
      </c>
      <c r="F33" s="28">
        <v>1696983.74</v>
      </c>
      <c r="G33" s="28" t="s">
        <v>43</v>
      </c>
      <c r="H33" s="28" t="s">
        <v>43</v>
      </c>
      <c r="I33" s="28">
        <v>1696983.74</v>
      </c>
      <c r="J33" s="28">
        <f t="shared" si="1"/>
        <v>-24183.739999999991</v>
      </c>
    </row>
    <row r="34" spans="1:10" ht="49.15" customHeight="1">
      <c r="A34" s="26" t="s">
        <v>70</v>
      </c>
      <c r="B34" s="27" t="s">
        <v>42</v>
      </c>
      <c r="C34" s="66" t="s">
        <v>71</v>
      </c>
      <c r="D34" s="67"/>
      <c r="E34" s="28" t="s">
        <v>43</v>
      </c>
      <c r="F34" s="28">
        <v>1583711.2</v>
      </c>
      <c r="G34" s="28" t="s">
        <v>43</v>
      </c>
      <c r="H34" s="28" t="s">
        <v>43</v>
      </c>
      <c r="I34" s="28">
        <v>1583711.2</v>
      </c>
      <c r="J34" s="28" t="s">
        <v>43</v>
      </c>
    </row>
    <row r="35" spans="1:10" ht="24.6" customHeight="1">
      <c r="A35" s="26" t="s">
        <v>72</v>
      </c>
      <c r="B35" s="27" t="s">
        <v>42</v>
      </c>
      <c r="C35" s="66" t="s">
        <v>73</v>
      </c>
      <c r="D35" s="67"/>
      <c r="E35" s="28" t="s">
        <v>43</v>
      </c>
      <c r="F35" s="28">
        <v>99526.66</v>
      </c>
      <c r="G35" s="28" t="s">
        <v>43</v>
      </c>
      <c r="H35" s="28" t="s">
        <v>43</v>
      </c>
      <c r="I35" s="28">
        <v>99526.66</v>
      </c>
      <c r="J35" s="28" t="s">
        <v>43</v>
      </c>
    </row>
    <row r="36" spans="1:10" ht="49.15" customHeight="1">
      <c r="A36" s="26" t="s">
        <v>74</v>
      </c>
      <c r="B36" s="27" t="s">
        <v>42</v>
      </c>
      <c r="C36" s="66" t="s">
        <v>75</v>
      </c>
      <c r="D36" s="67"/>
      <c r="E36" s="28" t="s">
        <v>43</v>
      </c>
      <c r="F36" s="28">
        <v>13745.88</v>
      </c>
      <c r="G36" s="28" t="s">
        <v>43</v>
      </c>
      <c r="H36" s="28" t="s">
        <v>43</v>
      </c>
      <c r="I36" s="28">
        <v>13745.88</v>
      </c>
      <c r="J36" s="28" t="s">
        <v>43</v>
      </c>
    </row>
    <row r="37" spans="1:10">
      <c r="A37" s="26" t="s">
        <v>76</v>
      </c>
      <c r="B37" s="27" t="s">
        <v>42</v>
      </c>
      <c r="C37" s="66" t="s">
        <v>77</v>
      </c>
      <c r="D37" s="67"/>
      <c r="E37" s="28">
        <v>2961600</v>
      </c>
      <c r="F37" s="28">
        <v>2784938.01</v>
      </c>
      <c r="G37" s="28" t="s">
        <v>43</v>
      </c>
      <c r="H37" s="28" t="s">
        <v>43</v>
      </c>
      <c r="I37" s="28">
        <v>2784938.01</v>
      </c>
      <c r="J37" s="28">
        <f>E37-I37</f>
        <v>176661.99000000022</v>
      </c>
    </row>
    <row r="38" spans="1:10">
      <c r="A38" s="26" t="s">
        <v>78</v>
      </c>
      <c r="B38" s="27" t="s">
        <v>42</v>
      </c>
      <c r="C38" s="66" t="s">
        <v>79</v>
      </c>
      <c r="D38" s="67"/>
      <c r="E38" s="28">
        <v>155100</v>
      </c>
      <c r="F38" s="28">
        <v>129285</v>
      </c>
      <c r="G38" s="28" t="s">
        <v>43</v>
      </c>
      <c r="H38" s="28" t="s">
        <v>43</v>
      </c>
      <c r="I38" s="28">
        <v>129285</v>
      </c>
      <c r="J38" s="28">
        <f t="shared" ref="J38:J39" si="2">E38-I38</f>
        <v>25815</v>
      </c>
    </row>
    <row r="39" spans="1:10" ht="49.15" customHeight="1">
      <c r="A39" s="26" t="s">
        <v>80</v>
      </c>
      <c r="B39" s="27" t="s">
        <v>42</v>
      </c>
      <c r="C39" s="66" t="s">
        <v>81</v>
      </c>
      <c r="D39" s="67"/>
      <c r="E39" s="28">
        <v>155100</v>
      </c>
      <c r="F39" s="28">
        <v>129285</v>
      </c>
      <c r="G39" s="28" t="s">
        <v>43</v>
      </c>
      <c r="H39" s="28" t="s">
        <v>43</v>
      </c>
      <c r="I39" s="28">
        <v>129285</v>
      </c>
      <c r="J39" s="28">
        <f t="shared" si="2"/>
        <v>25815</v>
      </c>
    </row>
    <row r="40" spans="1:10" ht="73.7" customHeight="1">
      <c r="A40" s="26" t="s">
        <v>82</v>
      </c>
      <c r="B40" s="27" t="s">
        <v>42</v>
      </c>
      <c r="C40" s="66" t="s">
        <v>83</v>
      </c>
      <c r="D40" s="67"/>
      <c r="E40" s="28" t="s">
        <v>43</v>
      </c>
      <c r="F40" s="28">
        <v>120081.41</v>
      </c>
      <c r="G40" s="28" t="s">
        <v>43</v>
      </c>
      <c r="H40" s="28" t="s">
        <v>43</v>
      </c>
      <c r="I40" s="28">
        <v>120081.41</v>
      </c>
      <c r="J40" s="28" t="s">
        <v>43</v>
      </c>
    </row>
    <row r="41" spans="1:10" ht="61.5" customHeight="1">
      <c r="A41" s="26" t="s">
        <v>84</v>
      </c>
      <c r="B41" s="27" t="s">
        <v>42</v>
      </c>
      <c r="C41" s="66" t="s">
        <v>85</v>
      </c>
      <c r="D41" s="67"/>
      <c r="E41" s="28" t="s">
        <v>43</v>
      </c>
      <c r="F41" s="28">
        <v>9203.59</v>
      </c>
      <c r="G41" s="28" t="s">
        <v>43</v>
      </c>
      <c r="H41" s="28" t="s">
        <v>43</v>
      </c>
      <c r="I41" s="28">
        <v>9203.59</v>
      </c>
      <c r="J41" s="28" t="s">
        <v>43</v>
      </c>
    </row>
    <row r="42" spans="1:10">
      <c r="A42" s="26" t="s">
        <v>86</v>
      </c>
      <c r="B42" s="27" t="s">
        <v>42</v>
      </c>
      <c r="C42" s="66" t="s">
        <v>87</v>
      </c>
      <c r="D42" s="67"/>
      <c r="E42" s="28">
        <v>2806500</v>
      </c>
      <c r="F42" s="28">
        <v>2655653.0099999998</v>
      </c>
      <c r="G42" s="28" t="s">
        <v>43</v>
      </c>
      <c r="H42" s="28" t="s">
        <v>43</v>
      </c>
      <c r="I42" s="28">
        <v>2655653.0099999998</v>
      </c>
      <c r="J42" s="28">
        <f>E42-I42</f>
        <v>150846.99000000022</v>
      </c>
    </row>
    <row r="43" spans="1:10">
      <c r="A43" s="26" t="s">
        <v>88</v>
      </c>
      <c r="B43" s="27" t="s">
        <v>42</v>
      </c>
      <c r="C43" s="66" t="s">
        <v>89</v>
      </c>
      <c r="D43" s="67"/>
      <c r="E43" s="28">
        <v>321000</v>
      </c>
      <c r="F43" s="28">
        <v>337224.59</v>
      </c>
      <c r="G43" s="28" t="s">
        <v>43</v>
      </c>
      <c r="H43" s="28" t="s">
        <v>43</v>
      </c>
      <c r="I43" s="28">
        <v>337224.59</v>
      </c>
      <c r="J43" s="28">
        <f t="shared" ref="J43:J44" si="3">E43-I43</f>
        <v>-16224.590000000026</v>
      </c>
    </row>
    <row r="44" spans="1:10" ht="36.950000000000003" customHeight="1">
      <c r="A44" s="26" t="s">
        <v>90</v>
      </c>
      <c r="B44" s="27" t="s">
        <v>42</v>
      </c>
      <c r="C44" s="66" t="s">
        <v>91</v>
      </c>
      <c r="D44" s="67"/>
      <c r="E44" s="28">
        <v>321000</v>
      </c>
      <c r="F44" s="28">
        <v>337224.59</v>
      </c>
      <c r="G44" s="28" t="s">
        <v>43</v>
      </c>
      <c r="H44" s="28" t="s">
        <v>43</v>
      </c>
      <c r="I44" s="28">
        <v>337224.59</v>
      </c>
      <c r="J44" s="28">
        <f t="shared" si="3"/>
        <v>-16224.590000000026</v>
      </c>
    </row>
    <row r="45" spans="1:10" ht="61.5" customHeight="1">
      <c r="A45" s="26" t="s">
        <v>92</v>
      </c>
      <c r="B45" s="27" t="s">
        <v>42</v>
      </c>
      <c r="C45" s="66" t="s">
        <v>93</v>
      </c>
      <c r="D45" s="67"/>
      <c r="E45" s="28" t="s">
        <v>43</v>
      </c>
      <c r="F45" s="28">
        <v>328282</v>
      </c>
      <c r="G45" s="28" t="s">
        <v>43</v>
      </c>
      <c r="H45" s="28" t="s">
        <v>43</v>
      </c>
      <c r="I45" s="28">
        <v>328282</v>
      </c>
      <c r="J45" s="28" t="s">
        <v>43</v>
      </c>
    </row>
    <row r="46" spans="1:10" ht="49.15" customHeight="1">
      <c r="A46" s="26" t="s">
        <v>94</v>
      </c>
      <c r="B46" s="27" t="s">
        <v>42</v>
      </c>
      <c r="C46" s="66" t="s">
        <v>95</v>
      </c>
      <c r="D46" s="67"/>
      <c r="E46" s="28" t="s">
        <v>43</v>
      </c>
      <c r="F46" s="28">
        <v>8831.4699999999993</v>
      </c>
      <c r="G46" s="28" t="s">
        <v>43</v>
      </c>
      <c r="H46" s="28" t="s">
        <v>43</v>
      </c>
      <c r="I46" s="28">
        <v>8831.4699999999993</v>
      </c>
      <c r="J46" s="28" t="s">
        <v>43</v>
      </c>
    </row>
    <row r="47" spans="1:10" ht="61.5" customHeight="1">
      <c r="A47" s="26" t="s">
        <v>96</v>
      </c>
      <c r="B47" s="27" t="s">
        <v>42</v>
      </c>
      <c r="C47" s="66" t="s">
        <v>97</v>
      </c>
      <c r="D47" s="67"/>
      <c r="E47" s="28" t="s">
        <v>43</v>
      </c>
      <c r="F47" s="28">
        <v>111.12</v>
      </c>
      <c r="G47" s="28" t="s">
        <v>43</v>
      </c>
      <c r="H47" s="28" t="s">
        <v>43</v>
      </c>
      <c r="I47" s="28">
        <v>111.12</v>
      </c>
      <c r="J47" s="28" t="s">
        <v>43</v>
      </c>
    </row>
    <row r="48" spans="1:10">
      <c r="A48" s="26" t="s">
        <v>98</v>
      </c>
      <c r="B48" s="27" t="s">
        <v>42</v>
      </c>
      <c r="C48" s="66" t="s">
        <v>99</v>
      </c>
      <c r="D48" s="67"/>
      <c r="E48" s="28">
        <v>2485500</v>
      </c>
      <c r="F48" s="28">
        <v>2318428.42</v>
      </c>
      <c r="G48" s="28" t="s">
        <v>43</v>
      </c>
      <c r="H48" s="28" t="s">
        <v>43</v>
      </c>
      <c r="I48" s="28">
        <v>2318428.42</v>
      </c>
      <c r="J48" s="28">
        <f>E48-I48</f>
        <v>167071.58000000007</v>
      </c>
    </row>
    <row r="49" spans="1:10" ht="36.950000000000003" customHeight="1">
      <c r="A49" s="26" t="s">
        <v>100</v>
      </c>
      <c r="B49" s="27" t="s">
        <v>42</v>
      </c>
      <c r="C49" s="66" t="s">
        <v>101</v>
      </c>
      <c r="D49" s="67"/>
      <c r="E49" s="28">
        <v>2485500</v>
      </c>
      <c r="F49" s="28">
        <v>2318428.42</v>
      </c>
      <c r="G49" s="28" t="s">
        <v>43</v>
      </c>
      <c r="H49" s="28" t="s">
        <v>43</v>
      </c>
      <c r="I49" s="28">
        <v>2318428.42</v>
      </c>
      <c r="J49" s="28">
        <f>E49-I49</f>
        <v>167071.58000000007</v>
      </c>
    </row>
    <row r="50" spans="1:10" ht="61.5" customHeight="1">
      <c r="A50" s="26" t="s">
        <v>102</v>
      </c>
      <c r="B50" s="27" t="s">
        <v>42</v>
      </c>
      <c r="C50" s="66" t="s">
        <v>103</v>
      </c>
      <c r="D50" s="67"/>
      <c r="E50" s="28" t="s">
        <v>43</v>
      </c>
      <c r="F50" s="28">
        <v>2308707.34</v>
      </c>
      <c r="G50" s="28" t="s">
        <v>43</v>
      </c>
      <c r="H50" s="28" t="s">
        <v>43</v>
      </c>
      <c r="I50" s="28">
        <v>2308707.34</v>
      </c>
      <c r="J50" s="28" t="s">
        <v>43</v>
      </c>
    </row>
    <row r="51" spans="1:10" ht="49.15" customHeight="1">
      <c r="A51" s="26" t="s">
        <v>104</v>
      </c>
      <c r="B51" s="27" t="s">
        <v>42</v>
      </c>
      <c r="C51" s="66" t="s">
        <v>105</v>
      </c>
      <c r="D51" s="67"/>
      <c r="E51" s="28" t="s">
        <v>43</v>
      </c>
      <c r="F51" s="28">
        <v>9721.08</v>
      </c>
      <c r="G51" s="28" t="s">
        <v>43</v>
      </c>
      <c r="H51" s="28" t="s">
        <v>43</v>
      </c>
      <c r="I51" s="28">
        <v>9721.08</v>
      </c>
      <c r="J51" s="28" t="s">
        <v>43</v>
      </c>
    </row>
    <row r="52" spans="1:10">
      <c r="A52" s="26" t="s">
        <v>106</v>
      </c>
      <c r="B52" s="27" t="s">
        <v>42</v>
      </c>
      <c r="C52" s="66" t="s">
        <v>107</v>
      </c>
      <c r="D52" s="67"/>
      <c r="E52" s="28">
        <v>3200</v>
      </c>
      <c r="F52" s="28">
        <v>4100</v>
      </c>
      <c r="G52" s="28" t="s">
        <v>43</v>
      </c>
      <c r="H52" s="28" t="s">
        <v>43</v>
      </c>
      <c r="I52" s="28">
        <v>4100</v>
      </c>
      <c r="J52" s="28">
        <f>E52-I52</f>
        <v>-900</v>
      </c>
    </row>
    <row r="53" spans="1:10" ht="49.15" customHeight="1">
      <c r="A53" s="26" t="s">
        <v>108</v>
      </c>
      <c r="B53" s="27" t="s">
        <v>42</v>
      </c>
      <c r="C53" s="66" t="s">
        <v>109</v>
      </c>
      <c r="D53" s="67"/>
      <c r="E53" s="28">
        <v>3200</v>
      </c>
      <c r="F53" s="28">
        <v>4100</v>
      </c>
      <c r="G53" s="28" t="s">
        <v>43</v>
      </c>
      <c r="H53" s="28" t="s">
        <v>43</v>
      </c>
      <c r="I53" s="28">
        <v>4100</v>
      </c>
      <c r="J53" s="28">
        <f>E53-I53</f>
        <v>-900</v>
      </c>
    </row>
    <row r="54" spans="1:10" ht="73.7" customHeight="1">
      <c r="A54" s="26" t="s">
        <v>110</v>
      </c>
      <c r="B54" s="27" t="s">
        <v>42</v>
      </c>
      <c r="C54" s="66" t="s">
        <v>111</v>
      </c>
      <c r="D54" s="67"/>
      <c r="E54" s="28">
        <v>3200</v>
      </c>
      <c r="F54" s="28">
        <v>4100</v>
      </c>
      <c r="G54" s="28" t="s">
        <v>43</v>
      </c>
      <c r="H54" s="28" t="s">
        <v>43</v>
      </c>
      <c r="I54" s="28">
        <v>4100</v>
      </c>
      <c r="J54" s="28">
        <f>E54-I54</f>
        <v>-900</v>
      </c>
    </row>
    <row r="55" spans="1:10" ht="73.7" customHeight="1">
      <c r="A55" s="26" t="s">
        <v>110</v>
      </c>
      <c r="B55" s="27" t="s">
        <v>42</v>
      </c>
      <c r="C55" s="66" t="s">
        <v>112</v>
      </c>
      <c r="D55" s="67"/>
      <c r="E55" s="28" t="s">
        <v>43</v>
      </c>
      <c r="F55" s="28">
        <v>4100</v>
      </c>
      <c r="G55" s="28" t="s">
        <v>43</v>
      </c>
      <c r="H55" s="28" t="s">
        <v>43</v>
      </c>
      <c r="I55" s="28">
        <v>4100</v>
      </c>
      <c r="J55" s="28" t="s">
        <v>43</v>
      </c>
    </row>
    <row r="56" spans="1:10" ht="36.950000000000003" customHeight="1">
      <c r="A56" s="26" t="s">
        <v>113</v>
      </c>
      <c r="B56" s="27" t="s">
        <v>42</v>
      </c>
      <c r="C56" s="66" t="s">
        <v>114</v>
      </c>
      <c r="D56" s="67"/>
      <c r="E56" s="28">
        <v>144800</v>
      </c>
      <c r="F56" s="28">
        <v>72266.19</v>
      </c>
      <c r="G56" s="28" t="s">
        <v>43</v>
      </c>
      <c r="H56" s="28" t="s">
        <v>43</v>
      </c>
      <c r="I56" s="28">
        <v>72266.19</v>
      </c>
      <c r="J56" s="28">
        <v>72533.81</v>
      </c>
    </row>
    <row r="57" spans="1:10" ht="86.1" customHeight="1">
      <c r="A57" s="29" t="s">
        <v>115</v>
      </c>
      <c r="B57" s="27" t="s">
        <v>42</v>
      </c>
      <c r="C57" s="66" t="s">
        <v>116</v>
      </c>
      <c r="D57" s="67"/>
      <c r="E57" s="28">
        <v>144800</v>
      </c>
      <c r="F57" s="28">
        <v>72266.19</v>
      </c>
      <c r="G57" s="28" t="s">
        <v>43</v>
      </c>
      <c r="H57" s="28" t="s">
        <v>43</v>
      </c>
      <c r="I57" s="28">
        <v>72266.19</v>
      </c>
      <c r="J57" s="28">
        <v>72533.81</v>
      </c>
    </row>
    <row r="58" spans="1:10" ht="86.1" customHeight="1">
      <c r="A58" s="29" t="s">
        <v>117</v>
      </c>
      <c r="B58" s="27" t="s">
        <v>42</v>
      </c>
      <c r="C58" s="66" t="s">
        <v>118</v>
      </c>
      <c r="D58" s="67"/>
      <c r="E58" s="28">
        <v>144800</v>
      </c>
      <c r="F58" s="28">
        <v>72266.19</v>
      </c>
      <c r="G58" s="28" t="s">
        <v>43</v>
      </c>
      <c r="H58" s="28" t="s">
        <v>43</v>
      </c>
      <c r="I58" s="28">
        <v>72266.19</v>
      </c>
      <c r="J58" s="28">
        <v>72533.81</v>
      </c>
    </row>
    <row r="59" spans="1:10" ht="73.7" customHeight="1">
      <c r="A59" s="26" t="s">
        <v>119</v>
      </c>
      <c r="B59" s="27" t="s">
        <v>42</v>
      </c>
      <c r="C59" s="66" t="s">
        <v>120</v>
      </c>
      <c r="D59" s="67"/>
      <c r="E59" s="28">
        <v>144800</v>
      </c>
      <c r="F59" s="28">
        <v>72266.19</v>
      </c>
      <c r="G59" s="28" t="s">
        <v>43</v>
      </c>
      <c r="H59" s="28" t="s">
        <v>43</v>
      </c>
      <c r="I59" s="28">
        <v>72266.19</v>
      </c>
      <c r="J59" s="28">
        <v>72533.81</v>
      </c>
    </row>
    <row r="60" spans="1:10">
      <c r="A60" s="26" t="s">
        <v>121</v>
      </c>
      <c r="B60" s="27" t="s">
        <v>42</v>
      </c>
      <c r="C60" s="66" t="s">
        <v>122</v>
      </c>
      <c r="D60" s="67"/>
      <c r="E60" s="28">
        <v>5100</v>
      </c>
      <c r="F60" s="28">
        <v>6700</v>
      </c>
      <c r="G60" s="28" t="s">
        <v>43</v>
      </c>
      <c r="H60" s="28" t="s">
        <v>43</v>
      </c>
      <c r="I60" s="28">
        <v>6700</v>
      </c>
      <c r="J60" s="28">
        <f>E60-I60</f>
        <v>-1600</v>
      </c>
    </row>
    <row r="61" spans="1:10" ht="36.950000000000003" customHeight="1">
      <c r="A61" s="26" t="s">
        <v>123</v>
      </c>
      <c r="B61" s="27" t="s">
        <v>42</v>
      </c>
      <c r="C61" s="66" t="s">
        <v>124</v>
      </c>
      <c r="D61" s="67"/>
      <c r="E61" s="28">
        <v>5100</v>
      </c>
      <c r="F61" s="28">
        <v>6700</v>
      </c>
      <c r="G61" s="28" t="s">
        <v>43</v>
      </c>
      <c r="H61" s="28" t="s">
        <v>43</v>
      </c>
      <c r="I61" s="28">
        <v>6700</v>
      </c>
      <c r="J61" s="28">
        <f t="shared" ref="J61:J62" si="4">E61-I61</f>
        <v>-1600</v>
      </c>
    </row>
    <row r="62" spans="1:10" ht="49.15" customHeight="1">
      <c r="A62" s="26" t="s">
        <v>125</v>
      </c>
      <c r="B62" s="27" t="s">
        <v>42</v>
      </c>
      <c r="C62" s="66" t="s">
        <v>126</v>
      </c>
      <c r="D62" s="67"/>
      <c r="E62" s="28">
        <v>5100</v>
      </c>
      <c r="F62" s="28">
        <v>6700</v>
      </c>
      <c r="G62" s="28" t="s">
        <v>43</v>
      </c>
      <c r="H62" s="28" t="s">
        <v>43</v>
      </c>
      <c r="I62" s="28">
        <v>6700</v>
      </c>
      <c r="J62" s="28">
        <f t="shared" si="4"/>
        <v>-1600</v>
      </c>
    </row>
    <row r="63" spans="1:10" ht="49.15" customHeight="1">
      <c r="A63" s="26" t="s">
        <v>125</v>
      </c>
      <c r="B63" s="27" t="s">
        <v>42</v>
      </c>
      <c r="C63" s="66" t="s">
        <v>127</v>
      </c>
      <c r="D63" s="67"/>
      <c r="E63" s="28" t="s">
        <v>43</v>
      </c>
      <c r="F63" s="28">
        <v>1700</v>
      </c>
      <c r="G63" s="28" t="s">
        <v>43</v>
      </c>
      <c r="H63" s="28" t="s">
        <v>43</v>
      </c>
      <c r="I63" s="28">
        <v>1700</v>
      </c>
      <c r="J63" s="28" t="s">
        <v>43</v>
      </c>
    </row>
    <row r="64" spans="1:10" ht="49.15" customHeight="1">
      <c r="A64" s="26" t="s">
        <v>125</v>
      </c>
      <c r="B64" s="27" t="s">
        <v>42</v>
      </c>
      <c r="C64" s="66" t="s">
        <v>128</v>
      </c>
      <c r="D64" s="67"/>
      <c r="E64" s="28">
        <v>5100</v>
      </c>
      <c r="F64" s="28">
        <v>5000</v>
      </c>
      <c r="G64" s="28" t="s">
        <v>43</v>
      </c>
      <c r="H64" s="28" t="s">
        <v>43</v>
      </c>
      <c r="I64" s="28">
        <v>5000</v>
      </c>
      <c r="J64" s="28">
        <v>100</v>
      </c>
    </row>
    <row r="65" spans="1:10">
      <c r="A65" s="26" t="s">
        <v>129</v>
      </c>
      <c r="B65" s="27" t="s">
        <v>42</v>
      </c>
      <c r="C65" s="66" t="s">
        <v>130</v>
      </c>
      <c r="D65" s="67"/>
      <c r="E65" s="28">
        <v>6973713.5899999999</v>
      </c>
      <c r="F65" s="28">
        <v>5657629.3600000003</v>
      </c>
      <c r="G65" s="28" t="s">
        <v>43</v>
      </c>
      <c r="H65" s="28" t="s">
        <v>43</v>
      </c>
      <c r="I65" s="28">
        <v>5657629.3600000003</v>
      </c>
      <c r="J65" s="28">
        <v>1316084.23</v>
      </c>
    </row>
    <row r="66" spans="1:10" ht="36.950000000000003" customHeight="1">
      <c r="A66" s="26" t="s">
        <v>131</v>
      </c>
      <c r="B66" s="27" t="s">
        <v>42</v>
      </c>
      <c r="C66" s="66" t="s">
        <v>132</v>
      </c>
      <c r="D66" s="67"/>
      <c r="E66" s="28">
        <v>6973713.5899999999</v>
      </c>
      <c r="F66" s="28">
        <v>5657629.3600000003</v>
      </c>
      <c r="G66" s="28" t="s">
        <v>43</v>
      </c>
      <c r="H66" s="28" t="s">
        <v>43</v>
      </c>
      <c r="I66" s="28">
        <v>5657629.3600000003</v>
      </c>
      <c r="J66" s="28">
        <v>1316084.23</v>
      </c>
    </row>
    <row r="67" spans="1:10" ht="24.6" customHeight="1">
      <c r="A67" s="26" t="s">
        <v>133</v>
      </c>
      <c r="B67" s="27" t="s">
        <v>42</v>
      </c>
      <c r="C67" s="66" t="s">
        <v>134</v>
      </c>
      <c r="D67" s="67"/>
      <c r="E67" s="28">
        <v>2126800</v>
      </c>
      <c r="F67" s="28">
        <v>2126800</v>
      </c>
      <c r="G67" s="28" t="s">
        <v>43</v>
      </c>
      <c r="H67" s="28" t="s">
        <v>43</v>
      </c>
      <c r="I67" s="28">
        <v>2126800</v>
      </c>
      <c r="J67" s="28" t="s">
        <v>43</v>
      </c>
    </row>
    <row r="68" spans="1:10" ht="24.6" customHeight="1">
      <c r="A68" s="26" t="s">
        <v>135</v>
      </c>
      <c r="B68" s="27" t="s">
        <v>42</v>
      </c>
      <c r="C68" s="66" t="s">
        <v>136</v>
      </c>
      <c r="D68" s="67"/>
      <c r="E68" s="28">
        <v>2126800</v>
      </c>
      <c r="F68" s="28">
        <v>2126800</v>
      </c>
      <c r="G68" s="28" t="s">
        <v>43</v>
      </c>
      <c r="H68" s="28" t="s">
        <v>43</v>
      </c>
      <c r="I68" s="28">
        <v>2126800</v>
      </c>
      <c r="J68" s="28" t="s">
        <v>43</v>
      </c>
    </row>
    <row r="69" spans="1:10" ht="24.6" customHeight="1">
      <c r="A69" s="26" t="s">
        <v>137</v>
      </c>
      <c r="B69" s="27" t="s">
        <v>42</v>
      </c>
      <c r="C69" s="66" t="s">
        <v>138</v>
      </c>
      <c r="D69" s="67"/>
      <c r="E69" s="28">
        <v>2126800</v>
      </c>
      <c r="F69" s="28">
        <v>2126800</v>
      </c>
      <c r="G69" s="28" t="s">
        <v>43</v>
      </c>
      <c r="H69" s="28" t="s">
        <v>43</v>
      </c>
      <c r="I69" s="28">
        <v>2126800</v>
      </c>
      <c r="J69" s="28" t="s">
        <v>43</v>
      </c>
    </row>
    <row r="70" spans="1:10" ht="24.6" customHeight="1">
      <c r="A70" s="26" t="s">
        <v>139</v>
      </c>
      <c r="B70" s="27" t="s">
        <v>42</v>
      </c>
      <c r="C70" s="66" t="s">
        <v>140</v>
      </c>
      <c r="D70" s="67"/>
      <c r="E70" s="28">
        <v>69500</v>
      </c>
      <c r="F70" s="28">
        <v>69500</v>
      </c>
      <c r="G70" s="28" t="s">
        <v>43</v>
      </c>
      <c r="H70" s="28" t="s">
        <v>43</v>
      </c>
      <c r="I70" s="28">
        <v>69500</v>
      </c>
      <c r="J70" s="28" t="s">
        <v>43</v>
      </c>
    </row>
    <row r="71" spans="1:10" ht="36.950000000000003" customHeight="1">
      <c r="A71" s="26" t="s">
        <v>141</v>
      </c>
      <c r="B71" s="27" t="s">
        <v>42</v>
      </c>
      <c r="C71" s="66" t="s">
        <v>142</v>
      </c>
      <c r="D71" s="67"/>
      <c r="E71" s="28">
        <v>200</v>
      </c>
      <c r="F71" s="28">
        <v>200</v>
      </c>
      <c r="G71" s="28" t="s">
        <v>43</v>
      </c>
      <c r="H71" s="28" t="s">
        <v>43</v>
      </c>
      <c r="I71" s="28">
        <v>200</v>
      </c>
      <c r="J71" s="28" t="s">
        <v>43</v>
      </c>
    </row>
    <row r="72" spans="1:10" ht="36.950000000000003" customHeight="1">
      <c r="A72" s="26" t="s">
        <v>143</v>
      </c>
      <c r="B72" s="27" t="s">
        <v>42</v>
      </c>
      <c r="C72" s="66" t="s">
        <v>144</v>
      </c>
      <c r="D72" s="67"/>
      <c r="E72" s="28">
        <v>200</v>
      </c>
      <c r="F72" s="28">
        <v>200</v>
      </c>
      <c r="G72" s="28" t="s">
        <v>43</v>
      </c>
      <c r="H72" s="28" t="s">
        <v>43</v>
      </c>
      <c r="I72" s="28">
        <v>200</v>
      </c>
      <c r="J72" s="28" t="s">
        <v>43</v>
      </c>
    </row>
    <row r="73" spans="1:10" ht="36.950000000000003" customHeight="1">
      <c r="A73" s="26" t="s">
        <v>145</v>
      </c>
      <c r="B73" s="27" t="s">
        <v>42</v>
      </c>
      <c r="C73" s="66" t="s">
        <v>146</v>
      </c>
      <c r="D73" s="67"/>
      <c r="E73" s="28">
        <v>69300</v>
      </c>
      <c r="F73" s="28">
        <v>69300</v>
      </c>
      <c r="G73" s="28" t="s">
        <v>43</v>
      </c>
      <c r="H73" s="28" t="s">
        <v>43</v>
      </c>
      <c r="I73" s="28">
        <v>69300</v>
      </c>
      <c r="J73" s="28" t="s">
        <v>43</v>
      </c>
    </row>
    <row r="74" spans="1:10" ht="49.15" customHeight="1">
      <c r="A74" s="26" t="s">
        <v>147</v>
      </c>
      <c r="B74" s="27" t="s">
        <v>42</v>
      </c>
      <c r="C74" s="66" t="s">
        <v>148</v>
      </c>
      <c r="D74" s="67"/>
      <c r="E74" s="28">
        <v>69300</v>
      </c>
      <c r="F74" s="28">
        <v>69300</v>
      </c>
      <c r="G74" s="28" t="s">
        <v>43</v>
      </c>
      <c r="H74" s="28" t="s">
        <v>43</v>
      </c>
      <c r="I74" s="28">
        <v>69300</v>
      </c>
      <c r="J74" s="28" t="s">
        <v>43</v>
      </c>
    </row>
    <row r="75" spans="1:10">
      <c r="A75" s="26" t="s">
        <v>149</v>
      </c>
      <c r="B75" s="27" t="s">
        <v>42</v>
      </c>
      <c r="C75" s="66" t="s">
        <v>150</v>
      </c>
      <c r="D75" s="67"/>
      <c r="E75" s="28">
        <v>4777413.59</v>
      </c>
      <c r="F75" s="28">
        <v>3461329.36</v>
      </c>
      <c r="G75" s="28" t="s">
        <v>43</v>
      </c>
      <c r="H75" s="28" t="s">
        <v>43</v>
      </c>
      <c r="I75" s="28">
        <v>3461329.36</v>
      </c>
      <c r="J75" s="28">
        <v>1316084.23</v>
      </c>
    </row>
    <row r="76" spans="1:10" ht="61.5" customHeight="1">
      <c r="A76" s="26" t="s">
        <v>151</v>
      </c>
      <c r="B76" s="27" t="s">
        <v>42</v>
      </c>
      <c r="C76" s="66" t="s">
        <v>152</v>
      </c>
      <c r="D76" s="67"/>
      <c r="E76" s="28">
        <v>1899813.59</v>
      </c>
      <c r="F76" s="28">
        <v>790531</v>
      </c>
      <c r="G76" s="28" t="s">
        <v>43</v>
      </c>
      <c r="H76" s="28" t="s">
        <v>43</v>
      </c>
      <c r="I76" s="28">
        <v>790531</v>
      </c>
      <c r="J76" s="28">
        <v>1109282.5900000001</v>
      </c>
    </row>
    <row r="77" spans="1:10" ht="73.7" customHeight="1">
      <c r="A77" s="26" t="s">
        <v>153</v>
      </c>
      <c r="B77" s="27" t="s">
        <v>42</v>
      </c>
      <c r="C77" s="66" t="s">
        <v>154</v>
      </c>
      <c r="D77" s="67"/>
      <c r="E77" s="28">
        <v>1899813.59</v>
      </c>
      <c r="F77" s="28">
        <v>790531</v>
      </c>
      <c r="G77" s="28" t="s">
        <v>43</v>
      </c>
      <c r="H77" s="28" t="s">
        <v>43</v>
      </c>
      <c r="I77" s="28">
        <v>790531</v>
      </c>
      <c r="J77" s="28">
        <v>1109282.5900000001</v>
      </c>
    </row>
    <row r="78" spans="1:10" ht="24.6" customHeight="1">
      <c r="A78" s="26" t="s">
        <v>155</v>
      </c>
      <c r="B78" s="27" t="s">
        <v>42</v>
      </c>
      <c r="C78" s="66" t="s">
        <v>156</v>
      </c>
      <c r="D78" s="67"/>
      <c r="E78" s="28">
        <v>2877600</v>
      </c>
      <c r="F78" s="28">
        <v>2670798.36</v>
      </c>
      <c r="G78" s="28" t="s">
        <v>43</v>
      </c>
      <c r="H78" s="28" t="s">
        <v>43</v>
      </c>
      <c r="I78" s="28">
        <v>2670798.36</v>
      </c>
      <c r="J78" s="28">
        <v>206801.64</v>
      </c>
    </row>
    <row r="79" spans="1:10" ht="24.6" customHeight="1">
      <c r="A79" s="26" t="s">
        <v>157</v>
      </c>
      <c r="B79" s="27" t="s">
        <v>42</v>
      </c>
      <c r="C79" s="66" t="s">
        <v>158</v>
      </c>
      <c r="D79" s="67"/>
      <c r="E79" s="28">
        <v>2877600</v>
      </c>
      <c r="F79" s="28">
        <v>2670798.36</v>
      </c>
      <c r="G79" s="28" t="s">
        <v>43</v>
      </c>
      <c r="H79" s="28" t="s">
        <v>43</v>
      </c>
      <c r="I79" s="28">
        <v>2670798.36</v>
      </c>
      <c r="J79" s="28">
        <v>206801.64</v>
      </c>
    </row>
    <row r="80" spans="1:10" ht="12.75" customHeight="1">
      <c r="A80" s="39" t="s">
        <v>347</v>
      </c>
      <c r="B80" s="27" t="s">
        <v>42</v>
      </c>
      <c r="C80" s="66" t="s">
        <v>346</v>
      </c>
      <c r="D80" s="67"/>
      <c r="E80" s="41" t="s">
        <v>43</v>
      </c>
      <c r="F80" s="41" t="s">
        <v>43</v>
      </c>
      <c r="G80" s="41" t="s">
        <v>43</v>
      </c>
      <c r="H80" s="40">
        <v>1320643.1399999999</v>
      </c>
      <c r="I80" s="40">
        <f>H80</f>
        <v>1320643.1399999999</v>
      </c>
      <c r="J80" s="40">
        <f>-I80</f>
        <v>-1320643.1399999999</v>
      </c>
    </row>
  </sheetData>
  <mergeCells count="81">
    <mergeCell ref="C80:D80"/>
    <mergeCell ref="C78:D78"/>
    <mergeCell ref="C79:D79"/>
    <mergeCell ref="C72:D72"/>
    <mergeCell ref="C73:D73"/>
    <mergeCell ref="C74:D74"/>
    <mergeCell ref="C75:D75"/>
    <mergeCell ref="C76:D76"/>
    <mergeCell ref="C77:D77"/>
    <mergeCell ref="C71:D71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59:D59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47:D47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35:D3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A12:A18"/>
    <mergeCell ref="B12:B18"/>
    <mergeCell ref="C20:D20"/>
    <mergeCell ref="C21:D21"/>
    <mergeCell ref="C22:D22"/>
    <mergeCell ref="C23:D23"/>
    <mergeCell ref="C19:D19"/>
    <mergeCell ref="F13:F18"/>
    <mergeCell ref="E12:E18"/>
    <mergeCell ref="C12:D18"/>
    <mergeCell ref="J12:J18"/>
    <mergeCell ref="I13:I18"/>
    <mergeCell ref="H13:H18"/>
    <mergeCell ref="G13:G18"/>
    <mergeCell ref="F12:I12"/>
    <mergeCell ref="B8:H8"/>
    <mergeCell ref="A11:I11"/>
    <mergeCell ref="A1:H1"/>
    <mergeCell ref="A2:H2"/>
    <mergeCell ref="A3:H3"/>
    <mergeCell ref="A4:H4"/>
    <mergeCell ref="A5:H5"/>
    <mergeCell ref="A6:A7"/>
    <mergeCell ref="B7:H7"/>
  </mergeCells>
  <conditionalFormatting sqref="I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0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8"/>
  <sheetViews>
    <sheetView showGridLines="0" tabSelected="1" topLeftCell="A95" workbookViewId="0">
      <selection activeCell="I109" sqref="I109"/>
    </sheetView>
  </sheetViews>
  <sheetFormatPr defaultRowHeight="12.75" customHeight="1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8" width="10.140625" customWidth="1"/>
    <col min="9" max="9" width="12" customWidth="1"/>
    <col min="10" max="12" width="16.85546875" customWidth="1"/>
  </cols>
  <sheetData>
    <row r="2" spans="1:12" ht="15" customHeight="1">
      <c r="B2" s="16"/>
      <c r="C2" s="9"/>
      <c r="D2" s="9"/>
      <c r="E2" s="16" t="s">
        <v>159</v>
      </c>
      <c r="F2" s="6"/>
      <c r="G2" s="6"/>
      <c r="H2" s="6"/>
      <c r="I2" s="6"/>
      <c r="J2" s="6"/>
      <c r="K2" s="6" t="s">
        <v>160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87" t="s">
        <v>25</v>
      </c>
      <c r="B4" s="82" t="s">
        <v>26</v>
      </c>
      <c r="C4" s="73" t="s">
        <v>161</v>
      </c>
      <c r="D4" s="74"/>
      <c r="E4" s="72" t="s">
        <v>28</v>
      </c>
      <c r="F4" s="72" t="s">
        <v>162</v>
      </c>
      <c r="G4" s="90" t="s">
        <v>29</v>
      </c>
      <c r="H4" s="91"/>
      <c r="I4" s="91"/>
      <c r="J4" s="92"/>
      <c r="K4" s="90" t="s">
        <v>163</v>
      </c>
      <c r="L4" s="97"/>
    </row>
    <row r="5" spans="1:12" ht="12.75" customHeight="1">
      <c r="A5" s="88"/>
      <c r="B5" s="83"/>
      <c r="C5" s="75"/>
      <c r="D5" s="76"/>
      <c r="E5" s="70"/>
      <c r="F5" s="70"/>
      <c r="G5" s="93"/>
      <c r="H5" s="94"/>
      <c r="I5" s="94"/>
      <c r="J5" s="95"/>
      <c r="K5" s="93"/>
      <c r="L5" s="98"/>
    </row>
    <row r="6" spans="1:12" ht="12.75" customHeight="1">
      <c r="A6" s="88"/>
      <c r="B6" s="83"/>
      <c r="C6" s="75"/>
      <c r="D6" s="76"/>
      <c r="E6" s="70"/>
      <c r="F6" s="70"/>
      <c r="G6" s="60" t="s">
        <v>31</v>
      </c>
      <c r="H6" s="60" t="s">
        <v>32</v>
      </c>
      <c r="I6" s="60" t="s">
        <v>33</v>
      </c>
      <c r="J6" s="57" t="s">
        <v>34</v>
      </c>
      <c r="K6" s="60" t="s">
        <v>164</v>
      </c>
      <c r="L6" s="96" t="s">
        <v>165</v>
      </c>
    </row>
    <row r="7" spans="1:12" ht="12.75" customHeight="1">
      <c r="A7" s="88"/>
      <c r="B7" s="83"/>
      <c r="C7" s="75"/>
      <c r="D7" s="76"/>
      <c r="E7" s="70"/>
      <c r="F7" s="70"/>
      <c r="G7" s="70"/>
      <c r="H7" s="61"/>
      <c r="I7" s="61"/>
      <c r="J7" s="58"/>
      <c r="K7" s="70"/>
      <c r="L7" s="55"/>
    </row>
    <row r="8" spans="1:12" ht="12.75" customHeight="1">
      <c r="A8" s="88"/>
      <c r="B8" s="83"/>
      <c r="C8" s="75"/>
      <c r="D8" s="76"/>
      <c r="E8" s="70"/>
      <c r="F8" s="70"/>
      <c r="G8" s="70"/>
      <c r="H8" s="61"/>
      <c r="I8" s="61"/>
      <c r="J8" s="58"/>
      <c r="K8" s="70"/>
      <c r="L8" s="55"/>
    </row>
    <row r="9" spans="1:12" ht="12.75" customHeight="1">
      <c r="A9" s="88"/>
      <c r="B9" s="83"/>
      <c r="C9" s="75"/>
      <c r="D9" s="76"/>
      <c r="E9" s="70"/>
      <c r="F9" s="70"/>
      <c r="G9" s="70"/>
      <c r="H9" s="61"/>
      <c r="I9" s="61"/>
      <c r="J9" s="58"/>
      <c r="K9" s="70"/>
      <c r="L9" s="55"/>
    </row>
    <row r="10" spans="1:12" ht="12.75" customHeight="1">
      <c r="A10" s="88"/>
      <c r="B10" s="83"/>
      <c r="C10" s="75"/>
      <c r="D10" s="76"/>
      <c r="E10" s="70"/>
      <c r="F10" s="70"/>
      <c r="G10" s="70"/>
      <c r="H10" s="61"/>
      <c r="I10" s="61"/>
      <c r="J10" s="58"/>
      <c r="K10" s="70"/>
      <c r="L10" s="55"/>
    </row>
    <row r="11" spans="1:12" ht="12.75" customHeight="1">
      <c r="A11" s="89"/>
      <c r="B11" s="84"/>
      <c r="C11" s="77"/>
      <c r="D11" s="78"/>
      <c r="E11" s="71"/>
      <c r="F11" s="71"/>
      <c r="G11" s="71"/>
      <c r="H11" s="62"/>
      <c r="I11" s="62"/>
      <c r="J11" s="59"/>
      <c r="K11" s="71"/>
      <c r="L11" s="56"/>
    </row>
    <row r="12" spans="1:12" ht="13.5" customHeight="1">
      <c r="A12" s="17">
        <v>1</v>
      </c>
      <c r="B12" s="18">
        <v>2</v>
      </c>
      <c r="C12" s="68">
        <v>3</v>
      </c>
      <c r="D12" s="69"/>
      <c r="E12" s="20" t="s">
        <v>35</v>
      </c>
      <c r="F12" s="21" t="s">
        <v>36</v>
      </c>
      <c r="G12" s="21" t="s">
        <v>37</v>
      </c>
      <c r="H12" s="20" t="s">
        <v>38</v>
      </c>
      <c r="I12" s="20" t="s">
        <v>39</v>
      </c>
      <c r="J12" s="20" t="s">
        <v>40</v>
      </c>
      <c r="K12" s="33" t="s">
        <v>166</v>
      </c>
      <c r="L12" s="22" t="s">
        <v>167</v>
      </c>
    </row>
    <row r="13" spans="1:12">
      <c r="A13" s="23" t="s">
        <v>168</v>
      </c>
      <c r="B13" s="24" t="s">
        <v>353</v>
      </c>
      <c r="C13" s="85" t="s">
        <v>44</v>
      </c>
      <c r="D13" s="86"/>
      <c r="E13" s="25">
        <v>13286027.18</v>
      </c>
      <c r="F13" s="25">
        <v>13286027.18</v>
      </c>
      <c r="G13" s="25">
        <v>10310100.380000001</v>
      </c>
      <c r="H13" s="25" t="s">
        <v>43</v>
      </c>
      <c r="I13" s="25">
        <v>2333769.67</v>
      </c>
      <c r="J13" s="25">
        <f>IF(IF(G13="-",0,G13)+IF(H13="-",0,H13)+IF(I13="-",0,I13)=0,"-",IF(G13="-",0,G13)+IF(H13="-",0,H13)+IF(I13="-",0,I13))</f>
        <v>12643870.050000001</v>
      </c>
      <c r="K13" s="25">
        <v>2975926.8</v>
      </c>
      <c r="L13" s="25">
        <v>2975926.8</v>
      </c>
    </row>
    <row r="14" spans="1:12">
      <c r="A14" s="26" t="s">
        <v>45</v>
      </c>
      <c r="B14" s="27"/>
      <c r="C14" s="66"/>
      <c r="D14" s="67"/>
      <c r="E14" s="28"/>
      <c r="F14" s="28"/>
      <c r="G14" s="28"/>
      <c r="H14" s="28"/>
      <c r="I14" s="28"/>
      <c r="J14" s="28"/>
      <c r="K14" s="28"/>
      <c r="L14" s="28"/>
    </row>
    <row r="15" spans="1:12">
      <c r="A15" s="23" t="s">
        <v>170</v>
      </c>
      <c r="B15" s="24" t="s">
        <v>169</v>
      </c>
      <c r="C15" s="85" t="s">
        <v>171</v>
      </c>
      <c r="D15" s="86"/>
      <c r="E15" s="25">
        <v>3882300</v>
      </c>
      <c r="F15" s="25">
        <v>3882300</v>
      </c>
      <c r="G15" s="25">
        <v>3252215.87</v>
      </c>
      <c r="H15" s="25" t="s">
        <v>43</v>
      </c>
      <c r="I15" s="25" t="s">
        <v>43</v>
      </c>
      <c r="J15" s="25">
        <f t="shared" ref="J15:J46" si="0">IF(IF(G15="-",0,G15)+IF(H15="-",0,H15)+IF(I15="-",0,I15)=0,"-",IF(G15="-",0,G15)+IF(H15="-",0,H15)+IF(I15="-",0,I15))</f>
        <v>3252215.87</v>
      </c>
      <c r="K15" s="25">
        <v>630084.13</v>
      </c>
      <c r="L15" s="25">
        <v>630084.13</v>
      </c>
    </row>
    <row r="16" spans="1:12" ht="49.15" customHeight="1">
      <c r="A16" s="23" t="s">
        <v>172</v>
      </c>
      <c r="B16" s="24" t="s">
        <v>169</v>
      </c>
      <c r="C16" s="85" t="s">
        <v>173</v>
      </c>
      <c r="D16" s="86"/>
      <c r="E16" s="25">
        <v>3821900</v>
      </c>
      <c r="F16" s="25">
        <v>3821900</v>
      </c>
      <c r="G16" s="25">
        <v>3216615.93</v>
      </c>
      <c r="H16" s="25" t="s">
        <v>43</v>
      </c>
      <c r="I16" s="25" t="s">
        <v>43</v>
      </c>
      <c r="J16" s="25">
        <f t="shared" si="0"/>
        <v>3216615.93</v>
      </c>
      <c r="K16" s="25">
        <v>605284.06999999995</v>
      </c>
      <c r="L16" s="25">
        <v>605284.06999999995</v>
      </c>
    </row>
    <row r="17" spans="1:12" ht="49.15" customHeight="1">
      <c r="A17" s="23" t="s">
        <v>172</v>
      </c>
      <c r="B17" s="24" t="s">
        <v>169</v>
      </c>
      <c r="C17" s="85" t="s">
        <v>174</v>
      </c>
      <c r="D17" s="86"/>
      <c r="E17" s="25">
        <v>56100</v>
      </c>
      <c r="F17" s="25">
        <v>56100</v>
      </c>
      <c r="G17" s="25">
        <v>25164.5</v>
      </c>
      <c r="H17" s="25" t="s">
        <v>43</v>
      </c>
      <c r="I17" s="25" t="s">
        <v>43</v>
      </c>
      <c r="J17" s="25">
        <f t="shared" si="0"/>
        <v>25164.5</v>
      </c>
      <c r="K17" s="25">
        <v>30935.5</v>
      </c>
      <c r="L17" s="25">
        <v>30935.5</v>
      </c>
    </row>
    <row r="18" spans="1:12" ht="36.950000000000003" customHeight="1">
      <c r="A18" s="26" t="s">
        <v>175</v>
      </c>
      <c r="B18" s="27" t="s">
        <v>169</v>
      </c>
      <c r="C18" s="66" t="s">
        <v>176</v>
      </c>
      <c r="D18" s="67"/>
      <c r="E18" s="28">
        <v>56100</v>
      </c>
      <c r="F18" s="28">
        <v>56100</v>
      </c>
      <c r="G18" s="28">
        <v>25164.5</v>
      </c>
      <c r="H18" s="28" t="s">
        <v>43</v>
      </c>
      <c r="I18" s="28" t="s">
        <v>43</v>
      </c>
      <c r="J18" s="28">
        <f t="shared" si="0"/>
        <v>25164.5</v>
      </c>
      <c r="K18" s="28">
        <v>30935.5</v>
      </c>
      <c r="L18" s="28">
        <v>30935.5</v>
      </c>
    </row>
    <row r="19" spans="1:12" ht="49.15" customHeight="1">
      <c r="A19" s="23" t="s">
        <v>172</v>
      </c>
      <c r="B19" s="24" t="s">
        <v>169</v>
      </c>
      <c r="C19" s="85" t="s">
        <v>177</v>
      </c>
      <c r="D19" s="86"/>
      <c r="E19" s="25">
        <v>2848500</v>
      </c>
      <c r="F19" s="25">
        <v>2848500</v>
      </c>
      <c r="G19" s="25">
        <v>2381423.9</v>
      </c>
      <c r="H19" s="25" t="s">
        <v>43</v>
      </c>
      <c r="I19" s="25" t="s">
        <v>43</v>
      </c>
      <c r="J19" s="25">
        <f t="shared" si="0"/>
        <v>2381423.9</v>
      </c>
      <c r="K19" s="25">
        <v>467076.1</v>
      </c>
      <c r="L19" s="25">
        <v>467076.1</v>
      </c>
    </row>
    <row r="20" spans="1:12" ht="24.6" customHeight="1">
      <c r="A20" s="26" t="s">
        <v>178</v>
      </c>
      <c r="B20" s="27" t="s">
        <v>169</v>
      </c>
      <c r="C20" s="66" t="s">
        <v>179</v>
      </c>
      <c r="D20" s="67"/>
      <c r="E20" s="28">
        <v>1995100</v>
      </c>
      <c r="F20" s="28">
        <v>1995100</v>
      </c>
      <c r="G20" s="28">
        <v>1746632.89</v>
      </c>
      <c r="H20" s="28" t="s">
        <v>43</v>
      </c>
      <c r="I20" s="28" t="s">
        <v>43</v>
      </c>
      <c r="J20" s="28">
        <f t="shared" si="0"/>
        <v>1746632.89</v>
      </c>
      <c r="K20" s="28">
        <v>248467.11</v>
      </c>
      <c r="L20" s="28">
        <v>248467.11</v>
      </c>
    </row>
    <row r="21" spans="1:12" ht="36.950000000000003" customHeight="1">
      <c r="A21" s="26" t="s">
        <v>180</v>
      </c>
      <c r="B21" s="27" t="s">
        <v>169</v>
      </c>
      <c r="C21" s="66" t="s">
        <v>181</v>
      </c>
      <c r="D21" s="67"/>
      <c r="E21" s="28">
        <v>193100</v>
      </c>
      <c r="F21" s="28">
        <v>193100</v>
      </c>
      <c r="G21" s="28">
        <v>142747.20000000001</v>
      </c>
      <c r="H21" s="28" t="s">
        <v>43</v>
      </c>
      <c r="I21" s="28" t="s">
        <v>43</v>
      </c>
      <c r="J21" s="28">
        <f t="shared" si="0"/>
        <v>142747.20000000001</v>
      </c>
      <c r="K21" s="28">
        <v>50352.800000000003</v>
      </c>
      <c r="L21" s="28">
        <v>50352.800000000003</v>
      </c>
    </row>
    <row r="22" spans="1:12" ht="49.15" customHeight="1">
      <c r="A22" s="26" t="s">
        <v>182</v>
      </c>
      <c r="B22" s="27" t="s">
        <v>169</v>
      </c>
      <c r="C22" s="66" t="s">
        <v>183</v>
      </c>
      <c r="D22" s="67"/>
      <c r="E22" s="28">
        <v>660300</v>
      </c>
      <c r="F22" s="28">
        <v>660300</v>
      </c>
      <c r="G22" s="28">
        <v>492043.81</v>
      </c>
      <c r="H22" s="28" t="s">
        <v>43</v>
      </c>
      <c r="I22" s="28" t="s">
        <v>43</v>
      </c>
      <c r="J22" s="28">
        <f t="shared" si="0"/>
        <v>492043.81</v>
      </c>
      <c r="K22" s="28">
        <v>168256.19</v>
      </c>
      <c r="L22" s="28">
        <v>168256.19</v>
      </c>
    </row>
    <row r="23" spans="1:12" ht="49.15" customHeight="1">
      <c r="A23" s="23" t="s">
        <v>172</v>
      </c>
      <c r="B23" s="24" t="s">
        <v>169</v>
      </c>
      <c r="C23" s="85" t="s">
        <v>184</v>
      </c>
      <c r="D23" s="86"/>
      <c r="E23" s="25">
        <v>917100</v>
      </c>
      <c r="F23" s="25">
        <v>917100</v>
      </c>
      <c r="G23" s="25">
        <v>809827.53</v>
      </c>
      <c r="H23" s="25" t="s">
        <v>43</v>
      </c>
      <c r="I23" s="25" t="s">
        <v>43</v>
      </c>
      <c r="J23" s="25">
        <f t="shared" si="0"/>
        <v>809827.53</v>
      </c>
      <c r="K23" s="25">
        <v>107272.47</v>
      </c>
      <c r="L23" s="25">
        <v>107272.47</v>
      </c>
    </row>
    <row r="24" spans="1:12" ht="36.950000000000003" customHeight="1">
      <c r="A24" s="26" t="s">
        <v>180</v>
      </c>
      <c r="B24" s="27" t="s">
        <v>169</v>
      </c>
      <c r="C24" s="66" t="s">
        <v>185</v>
      </c>
      <c r="D24" s="67"/>
      <c r="E24" s="28">
        <v>2700</v>
      </c>
      <c r="F24" s="28">
        <v>2700</v>
      </c>
      <c r="G24" s="28" t="s">
        <v>43</v>
      </c>
      <c r="H24" s="28" t="s">
        <v>43</v>
      </c>
      <c r="I24" s="28" t="s">
        <v>43</v>
      </c>
      <c r="J24" s="28" t="str">
        <f t="shared" si="0"/>
        <v>-</v>
      </c>
      <c r="K24" s="28">
        <v>2700</v>
      </c>
      <c r="L24" s="28">
        <v>2700</v>
      </c>
    </row>
    <row r="25" spans="1:12" ht="36.950000000000003" customHeight="1">
      <c r="A25" s="26" t="s">
        <v>175</v>
      </c>
      <c r="B25" s="27" t="s">
        <v>169</v>
      </c>
      <c r="C25" s="66" t="s">
        <v>186</v>
      </c>
      <c r="D25" s="67"/>
      <c r="E25" s="28">
        <v>914400</v>
      </c>
      <c r="F25" s="28">
        <v>914400</v>
      </c>
      <c r="G25" s="28">
        <v>809827.53</v>
      </c>
      <c r="H25" s="28" t="s">
        <v>43</v>
      </c>
      <c r="I25" s="28" t="s">
        <v>43</v>
      </c>
      <c r="J25" s="28">
        <f t="shared" si="0"/>
        <v>809827.53</v>
      </c>
      <c r="K25" s="28">
        <v>104572.47</v>
      </c>
      <c r="L25" s="28">
        <v>104572.47</v>
      </c>
    </row>
    <row r="26" spans="1:12" ht="49.15" customHeight="1">
      <c r="A26" s="23" t="s">
        <v>172</v>
      </c>
      <c r="B26" s="24" t="s">
        <v>169</v>
      </c>
      <c r="C26" s="85" t="s">
        <v>187</v>
      </c>
      <c r="D26" s="86"/>
      <c r="E26" s="25">
        <v>200</v>
      </c>
      <c r="F26" s="25">
        <v>200</v>
      </c>
      <c r="G26" s="25">
        <v>200</v>
      </c>
      <c r="H26" s="25" t="s">
        <v>43</v>
      </c>
      <c r="I26" s="25" t="s">
        <v>43</v>
      </c>
      <c r="J26" s="25">
        <f t="shared" si="0"/>
        <v>200</v>
      </c>
      <c r="K26" s="25">
        <v>0</v>
      </c>
      <c r="L26" s="25">
        <v>0</v>
      </c>
    </row>
    <row r="27" spans="1:12" ht="36.950000000000003" customHeight="1">
      <c r="A27" s="26" t="s">
        <v>175</v>
      </c>
      <c r="B27" s="27" t="s">
        <v>169</v>
      </c>
      <c r="C27" s="66" t="s">
        <v>188</v>
      </c>
      <c r="D27" s="67"/>
      <c r="E27" s="28">
        <v>200</v>
      </c>
      <c r="F27" s="28">
        <v>200</v>
      </c>
      <c r="G27" s="28">
        <v>200</v>
      </c>
      <c r="H27" s="28" t="s">
        <v>43</v>
      </c>
      <c r="I27" s="28" t="s">
        <v>43</v>
      </c>
      <c r="J27" s="28">
        <f t="shared" si="0"/>
        <v>200</v>
      </c>
      <c r="K27" s="28"/>
      <c r="L27" s="28"/>
    </row>
    <row r="28" spans="1:12">
      <c r="A28" s="23" t="s">
        <v>189</v>
      </c>
      <c r="B28" s="24" t="s">
        <v>169</v>
      </c>
      <c r="C28" s="85" t="s">
        <v>190</v>
      </c>
      <c r="D28" s="86"/>
      <c r="E28" s="25">
        <v>10000</v>
      </c>
      <c r="F28" s="25">
        <v>10000</v>
      </c>
      <c r="G28" s="25" t="s">
        <v>43</v>
      </c>
      <c r="H28" s="25" t="s">
        <v>43</v>
      </c>
      <c r="I28" s="25" t="s">
        <v>43</v>
      </c>
      <c r="J28" s="25" t="str">
        <f t="shared" si="0"/>
        <v>-</v>
      </c>
      <c r="K28" s="25">
        <v>10000</v>
      </c>
      <c r="L28" s="25">
        <v>10000</v>
      </c>
    </row>
    <row r="29" spans="1:12">
      <c r="A29" s="23" t="s">
        <v>189</v>
      </c>
      <c r="B29" s="24" t="s">
        <v>169</v>
      </c>
      <c r="C29" s="85" t="s">
        <v>191</v>
      </c>
      <c r="D29" s="86"/>
      <c r="E29" s="25">
        <v>10000</v>
      </c>
      <c r="F29" s="25">
        <v>10000</v>
      </c>
      <c r="G29" s="25" t="s">
        <v>43</v>
      </c>
      <c r="H29" s="25" t="s">
        <v>43</v>
      </c>
      <c r="I29" s="25" t="s">
        <v>43</v>
      </c>
      <c r="J29" s="25" t="str">
        <f t="shared" si="0"/>
        <v>-</v>
      </c>
      <c r="K29" s="25">
        <v>10000</v>
      </c>
      <c r="L29" s="25">
        <v>10000</v>
      </c>
    </row>
    <row r="30" spans="1:12">
      <c r="A30" s="26" t="s">
        <v>192</v>
      </c>
      <c r="B30" s="27" t="s">
        <v>169</v>
      </c>
      <c r="C30" s="66" t="s">
        <v>193</v>
      </c>
      <c r="D30" s="67"/>
      <c r="E30" s="28">
        <v>10000</v>
      </c>
      <c r="F30" s="28">
        <v>10000</v>
      </c>
      <c r="G30" s="28" t="s">
        <v>43</v>
      </c>
      <c r="H30" s="28" t="s">
        <v>43</v>
      </c>
      <c r="I30" s="28" t="s">
        <v>43</v>
      </c>
      <c r="J30" s="28" t="str">
        <f t="shared" si="0"/>
        <v>-</v>
      </c>
      <c r="K30" s="28">
        <v>10000</v>
      </c>
      <c r="L30" s="28">
        <v>10000</v>
      </c>
    </row>
    <row r="31" spans="1:12">
      <c r="A31" s="23" t="s">
        <v>194</v>
      </c>
      <c r="B31" s="24" t="s">
        <v>169</v>
      </c>
      <c r="C31" s="85" t="s">
        <v>195</v>
      </c>
      <c r="D31" s="86"/>
      <c r="E31" s="25">
        <v>50400</v>
      </c>
      <c r="F31" s="25">
        <v>50400</v>
      </c>
      <c r="G31" s="25">
        <v>35599.94</v>
      </c>
      <c r="H31" s="25" t="s">
        <v>43</v>
      </c>
      <c r="I31" s="25" t="s">
        <v>43</v>
      </c>
      <c r="J31" s="25">
        <f t="shared" si="0"/>
        <v>35599.94</v>
      </c>
      <c r="K31" s="25">
        <v>14800.06</v>
      </c>
      <c r="L31" s="25">
        <v>14800.06</v>
      </c>
    </row>
    <row r="32" spans="1:12">
      <c r="A32" s="23" t="s">
        <v>194</v>
      </c>
      <c r="B32" s="24" t="s">
        <v>169</v>
      </c>
      <c r="C32" s="85" t="s">
        <v>196</v>
      </c>
      <c r="D32" s="86"/>
      <c r="E32" s="25">
        <v>1000</v>
      </c>
      <c r="F32" s="25">
        <v>1000</v>
      </c>
      <c r="G32" s="25" t="s">
        <v>43</v>
      </c>
      <c r="H32" s="25" t="s">
        <v>43</v>
      </c>
      <c r="I32" s="25" t="s">
        <v>43</v>
      </c>
      <c r="J32" s="25" t="str">
        <f t="shared" si="0"/>
        <v>-</v>
      </c>
      <c r="K32" s="25">
        <v>1000</v>
      </c>
      <c r="L32" s="25">
        <v>1000</v>
      </c>
    </row>
    <row r="33" spans="1:12" ht="36.950000000000003" customHeight="1">
      <c r="A33" s="26" t="s">
        <v>175</v>
      </c>
      <c r="B33" s="27" t="s">
        <v>169</v>
      </c>
      <c r="C33" s="66" t="s">
        <v>197</v>
      </c>
      <c r="D33" s="67"/>
      <c r="E33" s="28">
        <v>1000</v>
      </c>
      <c r="F33" s="28">
        <v>1000</v>
      </c>
      <c r="G33" s="28" t="s">
        <v>43</v>
      </c>
      <c r="H33" s="28" t="s">
        <v>43</v>
      </c>
      <c r="I33" s="28" t="s">
        <v>43</v>
      </c>
      <c r="J33" s="28" t="str">
        <f t="shared" si="0"/>
        <v>-</v>
      </c>
      <c r="K33" s="28">
        <v>1000</v>
      </c>
      <c r="L33" s="28">
        <v>1000</v>
      </c>
    </row>
    <row r="34" spans="1:12">
      <c r="A34" s="23" t="s">
        <v>194</v>
      </c>
      <c r="B34" s="24" t="s">
        <v>169</v>
      </c>
      <c r="C34" s="85" t="s">
        <v>198</v>
      </c>
      <c r="D34" s="86"/>
      <c r="E34" s="25">
        <v>9400</v>
      </c>
      <c r="F34" s="25">
        <v>9400</v>
      </c>
      <c r="G34" s="25">
        <v>5600</v>
      </c>
      <c r="H34" s="25" t="s">
        <v>43</v>
      </c>
      <c r="I34" s="25" t="s">
        <v>43</v>
      </c>
      <c r="J34" s="25">
        <f t="shared" si="0"/>
        <v>5600</v>
      </c>
      <c r="K34" s="25">
        <v>3800</v>
      </c>
      <c r="L34" s="25">
        <v>3800</v>
      </c>
    </row>
    <row r="35" spans="1:12" ht="36.950000000000003" customHeight="1">
      <c r="A35" s="26" t="s">
        <v>175</v>
      </c>
      <c r="B35" s="27" t="s">
        <v>169</v>
      </c>
      <c r="C35" s="66" t="s">
        <v>199</v>
      </c>
      <c r="D35" s="67"/>
      <c r="E35" s="28">
        <v>9400</v>
      </c>
      <c r="F35" s="28">
        <v>9400</v>
      </c>
      <c r="G35" s="28">
        <v>5600</v>
      </c>
      <c r="H35" s="28" t="s">
        <v>43</v>
      </c>
      <c r="I35" s="28" t="s">
        <v>43</v>
      </c>
      <c r="J35" s="28">
        <f t="shared" si="0"/>
        <v>5600</v>
      </c>
      <c r="K35" s="28">
        <v>3800</v>
      </c>
      <c r="L35" s="28">
        <v>3800</v>
      </c>
    </row>
    <row r="36" spans="1:12">
      <c r="A36" s="23" t="s">
        <v>194</v>
      </c>
      <c r="B36" s="24" t="s">
        <v>169</v>
      </c>
      <c r="C36" s="85" t="s">
        <v>200</v>
      </c>
      <c r="D36" s="86"/>
      <c r="E36" s="25">
        <v>40000</v>
      </c>
      <c r="F36" s="25">
        <v>40000</v>
      </c>
      <c r="G36" s="25">
        <v>29999.94</v>
      </c>
      <c r="H36" s="25" t="s">
        <v>43</v>
      </c>
      <c r="I36" s="25" t="s">
        <v>43</v>
      </c>
      <c r="J36" s="25">
        <f t="shared" si="0"/>
        <v>29999.94</v>
      </c>
      <c r="K36" s="25">
        <v>10000.06</v>
      </c>
      <c r="L36" s="25">
        <v>10000.06</v>
      </c>
    </row>
    <row r="37" spans="1:12" ht="24.6" customHeight="1">
      <c r="A37" s="26" t="s">
        <v>201</v>
      </c>
      <c r="B37" s="27" t="s">
        <v>169</v>
      </c>
      <c r="C37" s="66" t="s">
        <v>202</v>
      </c>
      <c r="D37" s="67"/>
      <c r="E37" s="28">
        <v>11000</v>
      </c>
      <c r="F37" s="28">
        <v>11000</v>
      </c>
      <c r="G37" s="28">
        <v>10948.95</v>
      </c>
      <c r="H37" s="28" t="s">
        <v>43</v>
      </c>
      <c r="I37" s="28" t="s">
        <v>43</v>
      </c>
      <c r="J37" s="28">
        <f t="shared" si="0"/>
        <v>10948.95</v>
      </c>
      <c r="K37" s="28">
        <v>51.05</v>
      </c>
      <c r="L37" s="28">
        <v>51.05</v>
      </c>
    </row>
    <row r="38" spans="1:12">
      <c r="A38" s="26" t="s">
        <v>203</v>
      </c>
      <c r="B38" s="27" t="s">
        <v>169</v>
      </c>
      <c r="C38" s="66" t="s">
        <v>204</v>
      </c>
      <c r="D38" s="67"/>
      <c r="E38" s="28">
        <v>7400</v>
      </c>
      <c r="F38" s="28">
        <v>7400</v>
      </c>
      <c r="G38" s="28">
        <v>960</v>
      </c>
      <c r="H38" s="28" t="s">
        <v>43</v>
      </c>
      <c r="I38" s="28" t="s">
        <v>43</v>
      </c>
      <c r="J38" s="28">
        <f t="shared" si="0"/>
        <v>960</v>
      </c>
      <c r="K38" s="28">
        <v>6440</v>
      </c>
      <c r="L38" s="28">
        <v>6440</v>
      </c>
    </row>
    <row r="39" spans="1:12">
      <c r="A39" s="26" t="s">
        <v>205</v>
      </c>
      <c r="B39" s="27" t="s">
        <v>169</v>
      </c>
      <c r="C39" s="66" t="s">
        <v>206</v>
      </c>
      <c r="D39" s="67"/>
      <c r="E39" s="28">
        <v>21600</v>
      </c>
      <c r="F39" s="28">
        <v>21600</v>
      </c>
      <c r="G39" s="28">
        <v>18090.990000000002</v>
      </c>
      <c r="H39" s="28" t="s">
        <v>43</v>
      </c>
      <c r="I39" s="28" t="s">
        <v>43</v>
      </c>
      <c r="J39" s="28">
        <f t="shared" si="0"/>
        <v>18090.990000000002</v>
      </c>
      <c r="K39" s="28">
        <v>3509.01</v>
      </c>
      <c r="L39" s="28">
        <v>3509.01</v>
      </c>
    </row>
    <row r="40" spans="1:12">
      <c r="A40" s="23" t="s">
        <v>207</v>
      </c>
      <c r="B40" s="24" t="s">
        <v>169</v>
      </c>
      <c r="C40" s="85" t="s">
        <v>208</v>
      </c>
      <c r="D40" s="86"/>
      <c r="E40" s="25">
        <v>69300</v>
      </c>
      <c r="F40" s="25">
        <v>69300</v>
      </c>
      <c r="G40" s="25">
        <v>54891.12</v>
      </c>
      <c r="H40" s="25" t="s">
        <v>43</v>
      </c>
      <c r="I40" s="25" t="s">
        <v>43</v>
      </c>
      <c r="J40" s="25">
        <f t="shared" si="0"/>
        <v>54891.12</v>
      </c>
      <c r="K40" s="25">
        <v>14408.88</v>
      </c>
      <c r="L40" s="25">
        <v>14408.88</v>
      </c>
    </row>
    <row r="41" spans="1:12">
      <c r="A41" s="23" t="s">
        <v>209</v>
      </c>
      <c r="B41" s="24" t="s">
        <v>169</v>
      </c>
      <c r="C41" s="85" t="s">
        <v>210</v>
      </c>
      <c r="D41" s="86"/>
      <c r="E41" s="25">
        <v>69300</v>
      </c>
      <c r="F41" s="25">
        <v>69300</v>
      </c>
      <c r="G41" s="25">
        <v>54891.12</v>
      </c>
      <c r="H41" s="25" t="s">
        <v>43</v>
      </c>
      <c r="I41" s="25" t="s">
        <v>43</v>
      </c>
      <c r="J41" s="25">
        <f t="shared" si="0"/>
        <v>54891.12</v>
      </c>
      <c r="K41" s="25">
        <v>14408.88</v>
      </c>
      <c r="L41" s="25">
        <v>14408.88</v>
      </c>
    </row>
    <row r="42" spans="1:12">
      <c r="A42" s="23" t="s">
        <v>209</v>
      </c>
      <c r="B42" s="24" t="s">
        <v>169</v>
      </c>
      <c r="C42" s="85" t="s">
        <v>211</v>
      </c>
      <c r="D42" s="86"/>
      <c r="E42" s="25">
        <v>69300</v>
      </c>
      <c r="F42" s="25">
        <v>69300</v>
      </c>
      <c r="G42" s="25">
        <v>54891.12</v>
      </c>
      <c r="H42" s="25" t="s">
        <v>43</v>
      </c>
      <c r="I42" s="25" t="s">
        <v>43</v>
      </c>
      <c r="J42" s="25">
        <f t="shared" si="0"/>
        <v>54891.12</v>
      </c>
      <c r="K42" s="25">
        <v>14408.88</v>
      </c>
      <c r="L42" s="25">
        <v>14408.88</v>
      </c>
    </row>
    <row r="43" spans="1:12" ht="24.6" customHeight="1">
      <c r="A43" s="26" t="s">
        <v>178</v>
      </c>
      <c r="B43" s="27" t="s">
        <v>169</v>
      </c>
      <c r="C43" s="66" t="s">
        <v>212</v>
      </c>
      <c r="D43" s="67"/>
      <c r="E43" s="28">
        <v>53500</v>
      </c>
      <c r="F43" s="28">
        <v>53500</v>
      </c>
      <c r="G43" s="28">
        <v>42715.76</v>
      </c>
      <c r="H43" s="28" t="s">
        <v>43</v>
      </c>
      <c r="I43" s="28" t="s">
        <v>43</v>
      </c>
      <c r="J43" s="28">
        <f t="shared" si="0"/>
        <v>42715.76</v>
      </c>
      <c r="K43" s="28">
        <v>10784.24</v>
      </c>
      <c r="L43" s="28">
        <v>10784.24</v>
      </c>
    </row>
    <row r="44" spans="1:12" ht="49.15" customHeight="1">
      <c r="A44" s="26" t="s">
        <v>182</v>
      </c>
      <c r="B44" s="27" t="s">
        <v>169</v>
      </c>
      <c r="C44" s="66" t="s">
        <v>213</v>
      </c>
      <c r="D44" s="67"/>
      <c r="E44" s="28">
        <v>15800</v>
      </c>
      <c r="F44" s="28">
        <v>15800</v>
      </c>
      <c r="G44" s="28">
        <v>12175.36</v>
      </c>
      <c r="H44" s="28" t="s">
        <v>43</v>
      </c>
      <c r="I44" s="28" t="s">
        <v>43</v>
      </c>
      <c r="J44" s="28">
        <f t="shared" si="0"/>
        <v>12175.36</v>
      </c>
      <c r="K44" s="28">
        <v>3624.64</v>
      </c>
      <c r="L44" s="28">
        <v>3624.64</v>
      </c>
    </row>
    <row r="45" spans="1:12" ht="24.6" customHeight="1">
      <c r="A45" s="23" t="s">
        <v>214</v>
      </c>
      <c r="B45" s="24" t="s">
        <v>169</v>
      </c>
      <c r="C45" s="85" t="s">
        <v>215</v>
      </c>
      <c r="D45" s="86"/>
      <c r="E45" s="25">
        <v>22500</v>
      </c>
      <c r="F45" s="25">
        <v>22500</v>
      </c>
      <c r="G45" s="25">
        <v>16608</v>
      </c>
      <c r="H45" s="25" t="s">
        <v>43</v>
      </c>
      <c r="I45" s="25" t="s">
        <v>43</v>
      </c>
      <c r="J45" s="25">
        <f t="shared" si="0"/>
        <v>16608</v>
      </c>
      <c r="K45" s="25">
        <v>5892</v>
      </c>
      <c r="L45" s="25">
        <v>5892</v>
      </c>
    </row>
    <row r="46" spans="1:12" ht="36.950000000000003" customHeight="1">
      <c r="A46" s="23" t="s">
        <v>216</v>
      </c>
      <c r="B46" s="24" t="s">
        <v>169</v>
      </c>
      <c r="C46" s="85" t="s">
        <v>217</v>
      </c>
      <c r="D46" s="86"/>
      <c r="E46" s="25">
        <v>22500</v>
      </c>
      <c r="F46" s="25">
        <v>22500</v>
      </c>
      <c r="G46" s="25">
        <v>16608</v>
      </c>
      <c r="H46" s="25" t="s">
        <v>43</v>
      </c>
      <c r="I46" s="25" t="s">
        <v>43</v>
      </c>
      <c r="J46" s="25">
        <f t="shared" si="0"/>
        <v>16608</v>
      </c>
      <c r="K46" s="25">
        <v>5892</v>
      </c>
      <c r="L46" s="25">
        <v>5892</v>
      </c>
    </row>
    <row r="47" spans="1:12" ht="36.950000000000003" customHeight="1">
      <c r="A47" s="23" t="s">
        <v>216</v>
      </c>
      <c r="B47" s="24" t="s">
        <v>169</v>
      </c>
      <c r="C47" s="85" t="s">
        <v>218</v>
      </c>
      <c r="D47" s="86"/>
      <c r="E47" s="25">
        <v>22500</v>
      </c>
      <c r="F47" s="25">
        <v>22500</v>
      </c>
      <c r="G47" s="25">
        <v>16608</v>
      </c>
      <c r="H47" s="25" t="s">
        <v>43</v>
      </c>
      <c r="I47" s="25" t="s">
        <v>43</v>
      </c>
      <c r="J47" s="25">
        <f t="shared" ref="J47:J80" si="1">IF(IF(G47="-",0,G47)+IF(H47="-",0,H47)+IF(I47="-",0,I47)=0,"-",IF(G47="-",0,G47)+IF(H47="-",0,H47)+IF(I47="-",0,I47))</f>
        <v>16608</v>
      </c>
      <c r="K47" s="25">
        <v>5892</v>
      </c>
      <c r="L47" s="25">
        <v>5892</v>
      </c>
    </row>
    <row r="48" spans="1:12" ht="36.950000000000003" customHeight="1">
      <c r="A48" s="26" t="s">
        <v>175</v>
      </c>
      <c r="B48" s="27" t="s">
        <v>169</v>
      </c>
      <c r="C48" s="66" t="s">
        <v>219</v>
      </c>
      <c r="D48" s="67"/>
      <c r="E48" s="28">
        <v>22500</v>
      </c>
      <c r="F48" s="28">
        <v>22500</v>
      </c>
      <c r="G48" s="28">
        <v>16608</v>
      </c>
      <c r="H48" s="28" t="s">
        <v>43</v>
      </c>
      <c r="I48" s="28" t="s">
        <v>43</v>
      </c>
      <c r="J48" s="28">
        <f t="shared" si="1"/>
        <v>16608</v>
      </c>
      <c r="K48" s="28">
        <v>5892</v>
      </c>
      <c r="L48" s="28">
        <v>5892</v>
      </c>
    </row>
    <row r="49" spans="1:12">
      <c r="A49" s="23" t="s">
        <v>220</v>
      </c>
      <c r="B49" s="24" t="s">
        <v>353</v>
      </c>
      <c r="C49" s="85" t="s">
        <v>221</v>
      </c>
      <c r="D49" s="86"/>
      <c r="E49" s="25">
        <v>2952227.18</v>
      </c>
      <c r="F49" s="25">
        <v>2952227.18</v>
      </c>
      <c r="G49" s="25">
        <v>1842944.59</v>
      </c>
      <c r="H49" s="25" t="s">
        <v>43</v>
      </c>
      <c r="I49" s="25">
        <f>I50</f>
        <v>2089224.59</v>
      </c>
      <c r="J49" s="25">
        <f t="shared" si="1"/>
        <v>3932169.18</v>
      </c>
      <c r="K49" s="25">
        <v>1109282.5900000001</v>
      </c>
      <c r="L49" s="25">
        <v>1109282.5900000001</v>
      </c>
    </row>
    <row r="50" spans="1:12">
      <c r="A50" s="23" t="s">
        <v>222</v>
      </c>
      <c r="B50" s="24" t="s">
        <v>353</v>
      </c>
      <c r="C50" s="85" t="s">
        <v>223</v>
      </c>
      <c r="D50" s="86"/>
      <c r="E50" s="25">
        <v>2952227.18</v>
      </c>
      <c r="F50" s="25">
        <v>2952227.18</v>
      </c>
      <c r="G50" s="25">
        <v>1842944.59</v>
      </c>
      <c r="H50" s="25" t="s">
        <v>43</v>
      </c>
      <c r="I50" s="25">
        <f>I57</f>
        <v>2089224.59</v>
      </c>
      <c r="J50" s="25">
        <f t="shared" si="1"/>
        <v>3932169.18</v>
      </c>
      <c r="K50" s="25">
        <v>1109282.5900000001</v>
      </c>
      <c r="L50" s="25">
        <v>1109282.5900000001</v>
      </c>
    </row>
    <row r="51" spans="1:12">
      <c r="A51" s="23" t="s">
        <v>222</v>
      </c>
      <c r="B51" s="24" t="s">
        <v>169</v>
      </c>
      <c r="C51" s="85" t="s">
        <v>224</v>
      </c>
      <c r="D51" s="86"/>
      <c r="E51" s="25">
        <v>1052413.5900000001</v>
      </c>
      <c r="F51" s="25">
        <v>1052413.5900000001</v>
      </c>
      <c r="G51" s="25">
        <v>1052413.5900000001</v>
      </c>
      <c r="H51" s="25" t="s">
        <v>43</v>
      </c>
      <c r="I51" s="25" t="s">
        <v>43</v>
      </c>
      <c r="J51" s="25">
        <f t="shared" si="1"/>
        <v>1052413.5900000001</v>
      </c>
      <c r="K51" s="25">
        <v>0</v>
      </c>
      <c r="L51" s="25">
        <v>0</v>
      </c>
    </row>
    <row r="52" spans="1:12">
      <c r="A52" s="26" t="s">
        <v>149</v>
      </c>
      <c r="B52" s="27" t="s">
        <v>169</v>
      </c>
      <c r="C52" s="66" t="s">
        <v>225</v>
      </c>
      <c r="D52" s="67"/>
      <c r="E52" s="28">
        <v>1052413.5900000001</v>
      </c>
      <c r="F52" s="28">
        <v>1052413.5900000001</v>
      </c>
      <c r="G52" s="28">
        <v>1052413.5900000001</v>
      </c>
      <c r="H52" s="28" t="s">
        <v>43</v>
      </c>
      <c r="I52" s="28" t="s">
        <v>43</v>
      </c>
      <c r="J52" s="28">
        <f t="shared" si="1"/>
        <v>1052413.5900000001</v>
      </c>
      <c r="K52" s="28"/>
      <c r="L52" s="28"/>
    </row>
    <row r="53" spans="1:12">
      <c r="A53" s="23" t="s">
        <v>222</v>
      </c>
      <c r="B53" s="24" t="s">
        <v>169</v>
      </c>
      <c r="C53" s="85" t="s">
        <v>226</v>
      </c>
      <c r="D53" s="86"/>
      <c r="E53" s="25">
        <v>1749313.59</v>
      </c>
      <c r="F53" s="25">
        <v>1749313.59</v>
      </c>
      <c r="G53" s="25">
        <v>790531</v>
      </c>
      <c r="H53" s="25" t="s">
        <v>43</v>
      </c>
      <c r="I53" s="25" t="s">
        <v>43</v>
      </c>
      <c r="J53" s="25">
        <f t="shared" si="1"/>
        <v>790531</v>
      </c>
      <c r="K53" s="25">
        <v>958782.59</v>
      </c>
      <c r="L53" s="25">
        <v>958782.59</v>
      </c>
    </row>
    <row r="54" spans="1:12" ht="36.950000000000003" customHeight="1">
      <c r="A54" s="26" t="s">
        <v>175</v>
      </c>
      <c r="B54" s="27" t="s">
        <v>169</v>
      </c>
      <c r="C54" s="66" t="s">
        <v>227</v>
      </c>
      <c r="D54" s="67"/>
      <c r="E54" s="28">
        <v>1749313.59</v>
      </c>
      <c r="F54" s="28">
        <v>1749313.59</v>
      </c>
      <c r="G54" s="28">
        <v>790531</v>
      </c>
      <c r="H54" s="28" t="s">
        <v>43</v>
      </c>
      <c r="I54" s="28" t="s">
        <v>43</v>
      </c>
      <c r="J54" s="28">
        <f t="shared" si="1"/>
        <v>790531</v>
      </c>
      <c r="K54" s="28">
        <v>958782.59</v>
      </c>
      <c r="L54" s="28">
        <v>958782.59</v>
      </c>
    </row>
    <row r="55" spans="1:12">
      <c r="A55" s="23" t="s">
        <v>222</v>
      </c>
      <c r="B55" s="24" t="s">
        <v>169</v>
      </c>
      <c r="C55" s="85" t="s">
        <v>228</v>
      </c>
      <c r="D55" s="86"/>
      <c r="E55" s="25">
        <v>150500</v>
      </c>
      <c r="F55" s="25">
        <v>150500</v>
      </c>
      <c r="G55" s="25" t="s">
        <v>43</v>
      </c>
      <c r="H55" s="25" t="s">
        <v>43</v>
      </c>
      <c r="I55" s="25" t="s">
        <v>43</v>
      </c>
      <c r="J55" s="25" t="str">
        <f t="shared" si="1"/>
        <v>-</v>
      </c>
      <c r="K55" s="25">
        <v>150500</v>
      </c>
      <c r="L55" s="25">
        <v>150500</v>
      </c>
    </row>
    <row r="56" spans="1:12" ht="36.950000000000003" customHeight="1">
      <c r="A56" s="26" t="s">
        <v>175</v>
      </c>
      <c r="B56" s="27" t="s">
        <v>169</v>
      </c>
      <c r="C56" s="66" t="s">
        <v>229</v>
      </c>
      <c r="D56" s="67"/>
      <c r="E56" s="28">
        <v>150500</v>
      </c>
      <c r="F56" s="28">
        <v>150500</v>
      </c>
      <c r="G56" s="28" t="s">
        <v>43</v>
      </c>
      <c r="H56" s="28" t="s">
        <v>43</v>
      </c>
      <c r="I56" s="28" t="s">
        <v>43</v>
      </c>
      <c r="J56" s="28" t="str">
        <f t="shared" si="1"/>
        <v>-</v>
      </c>
      <c r="K56" s="28">
        <v>150500</v>
      </c>
      <c r="L56" s="28">
        <v>150500</v>
      </c>
    </row>
    <row r="57" spans="1:12" ht="36.950000000000003" customHeight="1">
      <c r="A57" s="45" t="s">
        <v>350</v>
      </c>
      <c r="B57" s="46" t="s">
        <v>349</v>
      </c>
      <c r="C57" s="99" t="s">
        <v>348</v>
      </c>
      <c r="D57" s="100"/>
      <c r="E57" s="47" t="s">
        <v>43</v>
      </c>
      <c r="F57" s="47" t="s">
        <v>43</v>
      </c>
      <c r="G57" s="47" t="s">
        <v>43</v>
      </c>
      <c r="H57" s="47" t="s">
        <v>43</v>
      </c>
      <c r="I57" s="47">
        <v>2089224.59</v>
      </c>
      <c r="J57" s="47">
        <f t="shared" ref="J57" si="2">IF(IF(G57="-",0,G57)+IF(H57="-",0,H57)+IF(I57="-",0,I57)=0,"-",IF(G57="-",0,G57)+IF(H57="-",0,H57)+IF(I57="-",0,I57))</f>
        <v>2089224.59</v>
      </c>
      <c r="K57" s="47">
        <v>0</v>
      </c>
      <c r="L57" s="47">
        <v>0</v>
      </c>
    </row>
    <row r="58" spans="1:12">
      <c r="A58" s="23" t="s">
        <v>230</v>
      </c>
      <c r="B58" s="24" t="s">
        <v>353</v>
      </c>
      <c r="C58" s="85" t="s">
        <v>231</v>
      </c>
      <c r="D58" s="86"/>
      <c r="E58" s="25">
        <v>3297000</v>
      </c>
      <c r="F58" s="25">
        <v>3297000</v>
      </c>
      <c r="G58" s="25">
        <v>3004883.09</v>
      </c>
      <c r="H58" s="25" t="s">
        <v>43</v>
      </c>
      <c r="I58" s="25">
        <f>I59</f>
        <v>219138.58</v>
      </c>
      <c r="J58" s="25">
        <f t="shared" si="1"/>
        <v>3224021.67</v>
      </c>
      <c r="K58" s="25">
        <v>292116.90999999997</v>
      </c>
      <c r="L58" s="25">
        <v>292116.90999999997</v>
      </c>
    </row>
    <row r="59" spans="1:12">
      <c r="A59" s="23" t="s">
        <v>232</v>
      </c>
      <c r="B59" s="24" t="s">
        <v>353</v>
      </c>
      <c r="C59" s="85" t="s">
        <v>233</v>
      </c>
      <c r="D59" s="86"/>
      <c r="E59" s="25">
        <v>2664900</v>
      </c>
      <c r="F59" s="25">
        <v>2664900</v>
      </c>
      <c r="G59" s="25">
        <v>2664488.27</v>
      </c>
      <c r="H59" s="25" t="s">
        <v>43</v>
      </c>
      <c r="I59" s="25">
        <f>I67</f>
        <v>219138.58</v>
      </c>
      <c r="J59" s="25">
        <f t="shared" si="1"/>
        <v>2883626.85</v>
      </c>
      <c r="K59" s="25">
        <v>411.73</v>
      </c>
      <c r="L59" s="25">
        <v>411.73</v>
      </c>
    </row>
    <row r="60" spans="1:12">
      <c r="A60" s="23" t="s">
        <v>232</v>
      </c>
      <c r="B60" s="24" t="s">
        <v>169</v>
      </c>
      <c r="C60" s="85" t="s">
        <v>234</v>
      </c>
      <c r="D60" s="86"/>
      <c r="E60" s="25">
        <v>2500</v>
      </c>
      <c r="F60" s="25">
        <v>2500</v>
      </c>
      <c r="G60" s="25">
        <v>2229.6</v>
      </c>
      <c r="H60" s="25" t="s">
        <v>43</v>
      </c>
      <c r="I60" s="25" t="s">
        <v>43</v>
      </c>
      <c r="J60" s="25">
        <f t="shared" si="1"/>
        <v>2229.6</v>
      </c>
      <c r="K60" s="25">
        <v>270.39999999999998</v>
      </c>
      <c r="L60" s="25">
        <v>270.39999999999998</v>
      </c>
    </row>
    <row r="61" spans="1:12" ht="36.950000000000003" customHeight="1">
      <c r="A61" s="26" t="s">
        <v>175</v>
      </c>
      <c r="B61" s="27" t="s">
        <v>169</v>
      </c>
      <c r="C61" s="66" t="s">
        <v>235</v>
      </c>
      <c r="D61" s="67"/>
      <c r="E61" s="28">
        <v>1100</v>
      </c>
      <c r="F61" s="28">
        <v>1100</v>
      </c>
      <c r="G61" s="28">
        <v>1011.6</v>
      </c>
      <c r="H61" s="28" t="s">
        <v>43</v>
      </c>
      <c r="I61" s="28" t="s">
        <v>43</v>
      </c>
      <c r="J61" s="28">
        <f t="shared" si="1"/>
        <v>1011.6</v>
      </c>
      <c r="K61" s="28">
        <v>88.4</v>
      </c>
      <c r="L61" s="28">
        <v>88.4</v>
      </c>
    </row>
    <row r="62" spans="1:12">
      <c r="A62" s="26" t="s">
        <v>203</v>
      </c>
      <c r="B62" s="27" t="s">
        <v>169</v>
      </c>
      <c r="C62" s="66" t="s">
        <v>236</v>
      </c>
      <c r="D62" s="67"/>
      <c r="E62" s="28">
        <v>1400</v>
      </c>
      <c r="F62" s="28">
        <v>1400</v>
      </c>
      <c r="G62" s="28">
        <v>1218</v>
      </c>
      <c r="H62" s="28" t="s">
        <v>43</v>
      </c>
      <c r="I62" s="28" t="s">
        <v>43</v>
      </c>
      <c r="J62" s="28">
        <f t="shared" si="1"/>
        <v>1218</v>
      </c>
      <c r="K62" s="28">
        <v>182</v>
      </c>
      <c r="L62" s="28">
        <v>182</v>
      </c>
    </row>
    <row r="63" spans="1:12">
      <c r="A63" s="23" t="s">
        <v>232</v>
      </c>
      <c r="B63" s="24" t="s">
        <v>169</v>
      </c>
      <c r="C63" s="85" t="s">
        <v>237</v>
      </c>
      <c r="D63" s="86"/>
      <c r="E63" s="25">
        <v>55800</v>
      </c>
      <c r="F63" s="25">
        <v>55800</v>
      </c>
      <c r="G63" s="25">
        <v>55778.67</v>
      </c>
      <c r="H63" s="25" t="s">
        <v>43</v>
      </c>
      <c r="I63" s="25" t="s">
        <v>43</v>
      </c>
      <c r="J63" s="25">
        <f t="shared" si="1"/>
        <v>55778.67</v>
      </c>
      <c r="K63" s="25">
        <v>21.33</v>
      </c>
      <c r="L63" s="25">
        <v>21.33</v>
      </c>
    </row>
    <row r="64" spans="1:12" ht="36.950000000000003" customHeight="1">
      <c r="A64" s="26" t="s">
        <v>175</v>
      </c>
      <c r="B64" s="27" t="s">
        <v>169</v>
      </c>
      <c r="C64" s="66" t="s">
        <v>238</v>
      </c>
      <c r="D64" s="67"/>
      <c r="E64" s="28">
        <v>55800</v>
      </c>
      <c r="F64" s="28">
        <v>55800</v>
      </c>
      <c r="G64" s="28">
        <v>55778.67</v>
      </c>
      <c r="H64" s="28" t="s">
        <v>43</v>
      </c>
      <c r="I64" s="28" t="s">
        <v>43</v>
      </c>
      <c r="J64" s="28">
        <f t="shared" si="1"/>
        <v>55778.67</v>
      </c>
      <c r="K64" s="28">
        <v>21.33</v>
      </c>
      <c r="L64" s="28">
        <v>21.33</v>
      </c>
    </row>
    <row r="65" spans="1:12">
      <c r="A65" s="23" t="s">
        <v>232</v>
      </c>
      <c r="B65" s="24" t="s">
        <v>169</v>
      </c>
      <c r="C65" s="85" t="s">
        <v>239</v>
      </c>
      <c r="D65" s="86"/>
      <c r="E65" s="25">
        <v>2606600</v>
      </c>
      <c r="F65" s="25">
        <v>2606600</v>
      </c>
      <c r="G65" s="25">
        <v>2606480</v>
      </c>
      <c r="H65" s="25" t="s">
        <v>43</v>
      </c>
      <c r="I65" s="25" t="s">
        <v>43</v>
      </c>
      <c r="J65" s="25">
        <f t="shared" si="1"/>
        <v>2606480</v>
      </c>
      <c r="K65" s="25">
        <v>120</v>
      </c>
      <c r="L65" s="25">
        <v>120</v>
      </c>
    </row>
    <row r="66" spans="1:12" ht="36.950000000000003" customHeight="1">
      <c r="A66" s="26" t="s">
        <v>240</v>
      </c>
      <c r="B66" s="27" t="s">
        <v>169</v>
      </c>
      <c r="C66" s="66" t="s">
        <v>241</v>
      </c>
      <c r="D66" s="67"/>
      <c r="E66" s="28">
        <v>2606600</v>
      </c>
      <c r="F66" s="28">
        <v>2606600</v>
      </c>
      <c r="G66" s="28">
        <v>2606480</v>
      </c>
      <c r="H66" s="28" t="s">
        <v>43</v>
      </c>
      <c r="I66" s="28" t="s">
        <v>43</v>
      </c>
      <c r="J66" s="28">
        <f t="shared" si="1"/>
        <v>2606480</v>
      </c>
      <c r="K66" s="28">
        <v>120</v>
      </c>
      <c r="L66" s="28">
        <v>120</v>
      </c>
    </row>
    <row r="67" spans="1:12" ht="36.950000000000003" customHeight="1">
      <c r="A67" s="45" t="s">
        <v>350</v>
      </c>
      <c r="B67" s="46" t="s">
        <v>349</v>
      </c>
      <c r="C67" s="99" t="s">
        <v>351</v>
      </c>
      <c r="D67" s="100"/>
      <c r="E67" s="47" t="s">
        <v>43</v>
      </c>
      <c r="F67" s="47" t="s">
        <v>43</v>
      </c>
      <c r="G67" s="47" t="s">
        <v>43</v>
      </c>
      <c r="H67" s="47" t="s">
        <v>43</v>
      </c>
      <c r="I67" s="47">
        <v>219138.58</v>
      </c>
      <c r="J67" s="47">
        <f t="shared" si="1"/>
        <v>219138.58</v>
      </c>
      <c r="K67" s="47">
        <v>0</v>
      </c>
      <c r="L67" s="47">
        <v>0</v>
      </c>
    </row>
    <row r="68" spans="1:12">
      <c r="A68" s="23" t="s">
        <v>242</v>
      </c>
      <c r="B68" s="24" t="s">
        <v>169</v>
      </c>
      <c r="C68" s="85" t="s">
        <v>243</v>
      </c>
      <c r="D68" s="86"/>
      <c r="E68" s="25">
        <v>632100</v>
      </c>
      <c r="F68" s="25">
        <v>632100</v>
      </c>
      <c r="G68" s="25">
        <v>340394.82</v>
      </c>
      <c r="H68" s="25" t="s">
        <v>43</v>
      </c>
      <c r="I68" s="25" t="s">
        <v>43</v>
      </c>
      <c r="J68" s="25">
        <f t="shared" si="1"/>
        <v>340394.82</v>
      </c>
      <c r="K68" s="25">
        <v>291705.18</v>
      </c>
      <c r="L68" s="25">
        <v>291705.18</v>
      </c>
    </row>
    <row r="69" spans="1:12">
      <c r="A69" s="23" t="s">
        <v>242</v>
      </c>
      <c r="B69" s="24" t="s">
        <v>169</v>
      </c>
      <c r="C69" s="85" t="s">
        <v>244</v>
      </c>
      <c r="D69" s="86"/>
      <c r="E69" s="25">
        <v>320000</v>
      </c>
      <c r="F69" s="25">
        <v>320000</v>
      </c>
      <c r="G69" s="25">
        <v>99000</v>
      </c>
      <c r="H69" s="25" t="s">
        <v>43</v>
      </c>
      <c r="I69" s="25" t="s">
        <v>43</v>
      </c>
      <c r="J69" s="25">
        <f t="shared" si="1"/>
        <v>99000</v>
      </c>
      <c r="K69" s="25">
        <v>221000</v>
      </c>
      <c r="L69" s="25">
        <v>221000</v>
      </c>
    </row>
    <row r="70" spans="1:12" ht="36.950000000000003" customHeight="1">
      <c r="A70" s="26" t="s">
        <v>175</v>
      </c>
      <c r="B70" s="27" t="s">
        <v>169</v>
      </c>
      <c r="C70" s="66" t="s">
        <v>245</v>
      </c>
      <c r="D70" s="67"/>
      <c r="E70" s="28">
        <v>320000</v>
      </c>
      <c r="F70" s="28">
        <v>320000</v>
      </c>
      <c r="G70" s="28">
        <v>99000</v>
      </c>
      <c r="H70" s="28" t="s">
        <v>43</v>
      </c>
      <c r="I70" s="28" t="s">
        <v>43</v>
      </c>
      <c r="J70" s="28">
        <f t="shared" si="1"/>
        <v>99000</v>
      </c>
      <c r="K70" s="28">
        <v>221000</v>
      </c>
      <c r="L70" s="28">
        <v>221000</v>
      </c>
    </row>
    <row r="71" spans="1:12">
      <c r="A71" s="23" t="s">
        <v>242</v>
      </c>
      <c r="B71" s="24" t="s">
        <v>169</v>
      </c>
      <c r="C71" s="85" t="s">
        <v>246</v>
      </c>
      <c r="D71" s="86"/>
      <c r="E71" s="25">
        <v>142000</v>
      </c>
      <c r="F71" s="25">
        <v>142000</v>
      </c>
      <c r="G71" s="25">
        <v>76864.820000000007</v>
      </c>
      <c r="H71" s="25" t="s">
        <v>43</v>
      </c>
      <c r="I71" s="25" t="s">
        <v>43</v>
      </c>
      <c r="J71" s="25">
        <f t="shared" si="1"/>
        <v>76864.820000000007</v>
      </c>
      <c r="K71" s="25">
        <v>65135.18</v>
      </c>
      <c r="L71" s="25">
        <v>65135.18</v>
      </c>
    </row>
    <row r="72" spans="1:12" ht="36.950000000000003" customHeight="1">
      <c r="A72" s="26" t="s">
        <v>175</v>
      </c>
      <c r="B72" s="27" t="s">
        <v>169</v>
      </c>
      <c r="C72" s="66" t="s">
        <v>247</v>
      </c>
      <c r="D72" s="67"/>
      <c r="E72" s="28">
        <v>142000</v>
      </c>
      <c r="F72" s="28">
        <v>142000</v>
      </c>
      <c r="G72" s="28">
        <v>76864.820000000007</v>
      </c>
      <c r="H72" s="28" t="s">
        <v>43</v>
      </c>
      <c r="I72" s="28" t="s">
        <v>43</v>
      </c>
      <c r="J72" s="28">
        <f t="shared" si="1"/>
        <v>76864.820000000007</v>
      </c>
      <c r="K72" s="28">
        <v>65135.18</v>
      </c>
      <c r="L72" s="28">
        <v>65135.18</v>
      </c>
    </row>
    <row r="73" spans="1:12">
      <c r="A73" s="23" t="s">
        <v>242</v>
      </c>
      <c r="B73" s="24" t="s">
        <v>169</v>
      </c>
      <c r="C73" s="85" t="s">
        <v>248</v>
      </c>
      <c r="D73" s="86"/>
      <c r="E73" s="25">
        <v>102000</v>
      </c>
      <c r="F73" s="25">
        <v>102000</v>
      </c>
      <c r="G73" s="25">
        <v>96580</v>
      </c>
      <c r="H73" s="25" t="s">
        <v>43</v>
      </c>
      <c r="I73" s="25" t="s">
        <v>43</v>
      </c>
      <c r="J73" s="25">
        <f t="shared" si="1"/>
        <v>96580</v>
      </c>
      <c r="K73" s="25">
        <v>5420</v>
      </c>
      <c r="L73" s="25">
        <v>5420</v>
      </c>
    </row>
    <row r="74" spans="1:12" ht="36.950000000000003" customHeight="1">
      <c r="A74" s="26" t="s">
        <v>175</v>
      </c>
      <c r="B74" s="27" t="s">
        <v>169</v>
      </c>
      <c r="C74" s="66" t="s">
        <v>249</v>
      </c>
      <c r="D74" s="67"/>
      <c r="E74" s="28">
        <v>102000</v>
      </c>
      <c r="F74" s="28">
        <v>102000</v>
      </c>
      <c r="G74" s="28">
        <v>96580</v>
      </c>
      <c r="H74" s="28" t="s">
        <v>43</v>
      </c>
      <c r="I74" s="28" t="s">
        <v>43</v>
      </c>
      <c r="J74" s="28">
        <f t="shared" si="1"/>
        <v>96580</v>
      </c>
      <c r="K74" s="28">
        <v>5420</v>
      </c>
      <c r="L74" s="28">
        <v>5420</v>
      </c>
    </row>
    <row r="75" spans="1:12">
      <c r="A75" s="23" t="s">
        <v>242</v>
      </c>
      <c r="B75" s="24" t="s">
        <v>169</v>
      </c>
      <c r="C75" s="85" t="s">
        <v>250</v>
      </c>
      <c r="D75" s="86"/>
      <c r="E75" s="25">
        <v>62100</v>
      </c>
      <c r="F75" s="25">
        <v>62100</v>
      </c>
      <c r="G75" s="25">
        <v>62100</v>
      </c>
      <c r="H75" s="25" t="s">
        <v>43</v>
      </c>
      <c r="I75" s="25" t="s">
        <v>43</v>
      </c>
      <c r="J75" s="25">
        <f t="shared" si="1"/>
        <v>62100</v>
      </c>
      <c r="K75" s="25">
        <v>0</v>
      </c>
      <c r="L75" s="25">
        <v>0</v>
      </c>
    </row>
    <row r="76" spans="1:12" ht="36.950000000000003" customHeight="1">
      <c r="A76" s="26" t="s">
        <v>175</v>
      </c>
      <c r="B76" s="27" t="s">
        <v>169</v>
      </c>
      <c r="C76" s="66" t="s">
        <v>251</v>
      </c>
      <c r="D76" s="67"/>
      <c r="E76" s="28">
        <v>62100</v>
      </c>
      <c r="F76" s="28">
        <v>62100</v>
      </c>
      <c r="G76" s="28">
        <v>62100</v>
      </c>
      <c r="H76" s="28" t="s">
        <v>43</v>
      </c>
      <c r="I76" s="28" t="s">
        <v>43</v>
      </c>
      <c r="J76" s="28">
        <f t="shared" si="1"/>
        <v>62100</v>
      </c>
      <c r="K76" s="28"/>
      <c r="L76" s="28"/>
    </row>
    <row r="77" spans="1:12">
      <c r="A77" s="23" t="s">
        <v>242</v>
      </c>
      <c r="B77" s="24" t="s">
        <v>169</v>
      </c>
      <c r="C77" s="85" t="s">
        <v>252</v>
      </c>
      <c r="D77" s="86"/>
      <c r="E77" s="25">
        <v>6000</v>
      </c>
      <c r="F77" s="25">
        <v>6000</v>
      </c>
      <c r="G77" s="25">
        <v>5850</v>
      </c>
      <c r="H77" s="25" t="s">
        <v>43</v>
      </c>
      <c r="I77" s="25" t="s">
        <v>43</v>
      </c>
      <c r="J77" s="25">
        <f t="shared" si="1"/>
        <v>5850</v>
      </c>
      <c r="K77" s="25">
        <v>150</v>
      </c>
      <c r="L77" s="25">
        <v>150</v>
      </c>
    </row>
    <row r="78" spans="1:12" ht="36.950000000000003" customHeight="1">
      <c r="A78" s="26" t="s">
        <v>175</v>
      </c>
      <c r="B78" s="27" t="s">
        <v>169</v>
      </c>
      <c r="C78" s="66" t="s">
        <v>253</v>
      </c>
      <c r="D78" s="67"/>
      <c r="E78" s="28">
        <v>6000</v>
      </c>
      <c r="F78" s="28">
        <v>6000</v>
      </c>
      <c r="G78" s="28">
        <v>5850</v>
      </c>
      <c r="H78" s="28" t="s">
        <v>43</v>
      </c>
      <c r="I78" s="28" t="s">
        <v>43</v>
      </c>
      <c r="J78" s="28">
        <f t="shared" si="1"/>
        <v>5850</v>
      </c>
      <c r="K78" s="28">
        <v>150</v>
      </c>
      <c r="L78" s="28">
        <v>150</v>
      </c>
    </row>
    <row r="79" spans="1:12">
      <c r="A79" s="23" t="s">
        <v>254</v>
      </c>
      <c r="B79" s="24" t="s">
        <v>169</v>
      </c>
      <c r="C79" s="85" t="s">
        <v>255</v>
      </c>
      <c r="D79" s="86"/>
      <c r="E79" s="25">
        <v>9500</v>
      </c>
      <c r="F79" s="25">
        <v>9500</v>
      </c>
      <c r="G79" s="25">
        <v>4500</v>
      </c>
      <c r="H79" s="25" t="s">
        <v>43</v>
      </c>
      <c r="I79" s="25" t="s">
        <v>43</v>
      </c>
      <c r="J79" s="25">
        <f t="shared" si="1"/>
        <v>4500</v>
      </c>
      <c r="K79" s="25">
        <v>5000</v>
      </c>
      <c r="L79" s="25">
        <v>5000</v>
      </c>
    </row>
    <row r="80" spans="1:12" ht="24.6" customHeight="1">
      <c r="A80" s="23" t="s">
        <v>256</v>
      </c>
      <c r="B80" s="24" t="s">
        <v>169</v>
      </c>
      <c r="C80" s="85" t="s">
        <v>257</v>
      </c>
      <c r="D80" s="86"/>
      <c r="E80" s="25">
        <v>7500</v>
      </c>
      <c r="F80" s="25">
        <v>7500</v>
      </c>
      <c r="G80" s="25">
        <v>4500</v>
      </c>
      <c r="H80" s="25" t="s">
        <v>43</v>
      </c>
      <c r="I80" s="25" t="s">
        <v>43</v>
      </c>
      <c r="J80" s="25">
        <f t="shared" si="1"/>
        <v>4500</v>
      </c>
      <c r="K80" s="25">
        <v>3000</v>
      </c>
      <c r="L80" s="25">
        <v>3000</v>
      </c>
    </row>
    <row r="81" spans="1:12" ht="24.6" customHeight="1">
      <c r="A81" s="23" t="s">
        <v>256</v>
      </c>
      <c r="B81" s="24" t="s">
        <v>169</v>
      </c>
      <c r="C81" s="85" t="s">
        <v>258</v>
      </c>
      <c r="D81" s="86"/>
      <c r="E81" s="25">
        <v>7500</v>
      </c>
      <c r="F81" s="25">
        <v>7500</v>
      </c>
      <c r="G81" s="25">
        <v>4500</v>
      </c>
      <c r="H81" s="25" t="s">
        <v>43</v>
      </c>
      <c r="I81" s="25" t="s">
        <v>43</v>
      </c>
      <c r="J81" s="25">
        <f t="shared" ref="J81:J108" si="3">IF(IF(G81="-",0,G81)+IF(H81="-",0,H81)+IF(I81="-",0,I81)=0,"-",IF(G81="-",0,G81)+IF(H81="-",0,H81)+IF(I81="-",0,I81))</f>
        <v>4500</v>
      </c>
      <c r="K81" s="25">
        <v>3000</v>
      </c>
      <c r="L81" s="25">
        <v>3000</v>
      </c>
    </row>
    <row r="82" spans="1:12" ht="36.950000000000003" customHeight="1">
      <c r="A82" s="26" t="s">
        <v>175</v>
      </c>
      <c r="B82" s="27" t="s">
        <v>169</v>
      </c>
      <c r="C82" s="66" t="s">
        <v>259</v>
      </c>
      <c r="D82" s="67"/>
      <c r="E82" s="28">
        <v>7500</v>
      </c>
      <c r="F82" s="28">
        <v>7500</v>
      </c>
      <c r="G82" s="28">
        <v>4500</v>
      </c>
      <c r="H82" s="28" t="s">
        <v>43</v>
      </c>
      <c r="I82" s="28" t="s">
        <v>43</v>
      </c>
      <c r="J82" s="28">
        <f t="shared" si="3"/>
        <v>4500</v>
      </c>
      <c r="K82" s="28">
        <v>3000</v>
      </c>
      <c r="L82" s="28">
        <v>3000</v>
      </c>
    </row>
    <row r="83" spans="1:12">
      <c r="A83" s="23" t="s">
        <v>260</v>
      </c>
      <c r="B83" s="24" t="s">
        <v>169</v>
      </c>
      <c r="C83" s="85" t="s">
        <v>261</v>
      </c>
      <c r="D83" s="86"/>
      <c r="E83" s="25">
        <v>2000</v>
      </c>
      <c r="F83" s="25">
        <v>2000</v>
      </c>
      <c r="G83" s="25" t="s">
        <v>43</v>
      </c>
      <c r="H83" s="25" t="s">
        <v>43</v>
      </c>
      <c r="I83" s="25" t="s">
        <v>43</v>
      </c>
      <c r="J83" s="25" t="str">
        <f t="shared" si="3"/>
        <v>-</v>
      </c>
      <c r="K83" s="25">
        <v>2000</v>
      </c>
      <c r="L83" s="25">
        <v>2000</v>
      </c>
    </row>
    <row r="84" spans="1:12">
      <c r="A84" s="23" t="s">
        <v>260</v>
      </c>
      <c r="B84" s="24" t="s">
        <v>169</v>
      </c>
      <c r="C84" s="85" t="s">
        <v>262</v>
      </c>
      <c r="D84" s="86"/>
      <c r="E84" s="25">
        <v>2000</v>
      </c>
      <c r="F84" s="25">
        <v>2000</v>
      </c>
      <c r="G84" s="25" t="s">
        <v>43</v>
      </c>
      <c r="H84" s="25" t="s">
        <v>43</v>
      </c>
      <c r="I84" s="25" t="s">
        <v>43</v>
      </c>
      <c r="J84" s="25" t="str">
        <f t="shared" si="3"/>
        <v>-</v>
      </c>
      <c r="K84" s="25">
        <v>2000</v>
      </c>
      <c r="L84" s="25">
        <v>2000</v>
      </c>
    </row>
    <row r="85" spans="1:12" ht="36.950000000000003" customHeight="1">
      <c r="A85" s="26" t="s">
        <v>175</v>
      </c>
      <c r="B85" s="27" t="s">
        <v>169</v>
      </c>
      <c r="C85" s="66" t="s">
        <v>263</v>
      </c>
      <c r="D85" s="67"/>
      <c r="E85" s="28">
        <v>2000</v>
      </c>
      <c r="F85" s="28">
        <v>2000</v>
      </c>
      <c r="G85" s="28" t="s">
        <v>43</v>
      </c>
      <c r="H85" s="28" t="s">
        <v>43</v>
      </c>
      <c r="I85" s="28" t="s">
        <v>43</v>
      </c>
      <c r="J85" s="28" t="str">
        <f t="shared" si="3"/>
        <v>-</v>
      </c>
      <c r="K85" s="28">
        <v>2000</v>
      </c>
      <c r="L85" s="28">
        <v>2000</v>
      </c>
    </row>
    <row r="86" spans="1:12">
      <c r="A86" s="23" t="s">
        <v>264</v>
      </c>
      <c r="B86" s="24" t="s">
        <v>353</v>
      </c>
      <c r="C86" s="85" t="s">
        <v>265</v>
      </c>
      <c r="D86" s="86"/>
      <c r="E86" s="25">
        <v>2924700</v>
      </c>
      <c r="F86" s="25">
        <v>2924700</v>
      </c>
      <c r="G86" s="25">
        <v>2034447.87</v>
      </c>
      <c r="H86" s="25" t="s">
        <v>43</v>
      </c>
      <c r="I86" s="25">
        <f>I87</f>
        <v>25406.5</v>
      </c>
      <c r="J86" s="25">
        <f t="shared" si="3"/>
        <v>2059854.37</v>
      </c>
      <c r="K86" s="25">
        <v>890252.13</v>
      </c>
      <c r="L86" s="25">
        <v>890252.13</v>
      </c>
    </row>
    <row r="87" spans="1:12">
      <c r="A87" s="23" t="s">
        <v>266</v>
      </c>
      <c r="B87" s="24" t="s">
        <v>353</v>
      </c>
      <c r="C87" s="85" t="s">
        <v>267</v>
      </c>
      <c r="D87" s="86"/>
      <c r="E87" s="25">
        <v>2909200</v>
      </c>
      <c r="F87" s="25">
        <v>2909200</v>
      </c>
      <c r="G87" s="25">
        <v>2018947.87</v>
      </c>
      <c r="H87" s="25" t="s">
        <v>43</v>
      </c>
      <c r="I87" s="25">
        <f>I96</f>
        <v>25406.5</v>
      </c>
      <c r="J87" s="25">
        <f t="shared" si="3"/>
        <v>2044354.37</v>
      </c>
      <c r="K87" s="25">
        <v>890252.13</v>
      </c>
      <c r="L87" s="25">
        <v>890252.13</v>
      </c>
    </row>
    <row r="88" spans="1:12">
      <c r="A88" s="23" t="s">
        <v>266</v>
      </c>
      <c r="B88" s="24" t="s">
        <v>169</v>
      </c>
      <c r="C88" s="85" t="s">
        <v>268</v>
      </c>
      <c r="D88" s="86"/>
      <c r="E88" s="25">
        <v>2433100</v>
      </c>
      <c r="F88" s="25">
        <v>2433100</v>
      </c>
      <c r="G88" s="25">
        <v>1763447.87</v>
      </c>
      <c r="H88" s="25" t="s">
        <v>43</v>
      </c>
      <c r="I88" s="25" t="s">
        <v>43</v>
      </c>
      <c r="J88" s="25">
        <f t="shared" si="3"/>
        <v>1763447.87</v>
      </c>
      <c r="K88" s="25">
        <v>669652.13</v>
      </c>
      <c r="L88" s="25">
        <v>669652.13</v>
      </c>
    </row>
    <row r="89" spans="1:12" ht="49.15" customHeight="1">
      <c r="A89" s="26" t="s">
        <v>269</v>
      </c>
      <c r="B89" s="27" t="s">
        <v>169</v>
      </c>
      <c r="C89" s="66" t="s">
        <v>270</v>
      </c>
      <c r="D89" s="67"/>
      <c r="E89" s="28">
        <v>2433100</v>
      </c>
      <c r="F89" s="28">
        <v>2433100</v>
      </c>
      <c r="G89" s="28">
        <v>1763447.87</v>
      </c>
      <c r="H89" s="28" t="s">
        <v>43</v>
      </c>
      <c r="I89" s="28" t="s">
        <v>43</v>
      </c>
      <c r="J89" s="28">
        <f t="shared" si="3"/>
        <v>1763447.87</v>
      </c>
      <c r="K89" s="28">
        <v>669652.13</v>
      </c>
      <c r="L89" s="28">
        <v>669652.13</v>
      </c>
    </row>
    <row r="90" spans="1:12">
      <c r="A90" s="23" t="s">
        <v>266</v>
      </c>
      <c r="B90" s="24" t="s">
        <v>169</v>
      </c>
      <c r="C90" s="85" t="s">
        <v>271</v>
      </c>
      <c r="D90" s="86"/>
      <c r="E90" s="25">
        <v>1500</v>
      </c>
      <c r="F90" s="25">
        <v>1500</v>
      </c>
      <c r="G90" s="25">
        <v>1500</v>
      </c>
      <c r="H90" s="25" t="s">
        <v>43</v>
      </c>
      <c r="I90" s="25" t="s">
        <v>43</v>
      </c>
      <c r="J90" s="25">
        <f t="shared" si="3"/>
        <v>1500</v>
      </c>
      <c r="K90" s="25">
        <v>0</v>
      </c>
      <c r="L90" s="25">
        <v>0</v>
      </c>
    </row>
    <row r="91" spans="1:12" ht="36.950000000000003" customHeight="1">
      <c r="A91" s="26" t="s">
        <v>175</v>
      </c>
      <c r="B91" s="27" t="s">
        <v>169</v>
      </c>
      <c r="C91" s="66" t="s">
        <v>272</v>
      </c>
      <c r="D91" s="67"/>
      <c r="E91" s="28">
        <v>1500</v>
      </c>
      <c r="F91" s="28">
        <v>1500</v>
      </c>
      <c r="G91" s="28">
        <v>1500</v>
      </c>
      <c r="H91" s="28" t="s">
        <v>43</v>
      </c>
      <c r="I91" s="28" t="s">
        <v>43</v>
      </c>
      <c r="J91" s="28">
        <f t="shared" si="3"/>
        <v>1500</v>
      </c>
      <c r="K91" s="28"/>
      <c r="L91" s="28"/>
    </row>
    <row r="92" spans="1:12">
      <c r="A92" s="23" t="s">
        <v>266</v>
      </c>
      <c r="B92" s="24" t="s">
        <v>169</v>
      </c>
      <c r="C92" s="85" t="s">
        <v>273</v>
      </c>
      <c r="D92" s="86"/>
      <c r="E92" s="25">
        <v>10000</v>
      </c>
      <c r="F92" s="25">
        <v>10000</v>
      </c>
      <c r="G92" s="25">
        <v>10000</v>
      </c>
      <c r="H92" s="25" t="s">
        <v>43</v>
      </c>
      <c r="I92" s="25" t="s">
        <v>43</v>
      </c>
      <c r="J92" s="25">
        <f t="shared" si="3"/>
        <v>10000</v>
      </c>
      <c r="K92" s="25">
        <v>0</v>
      </c>
      <c r="L92" s="25">
        <v>0</v>
      </c>
    </row>
    <row r="93" spans="1:12" ht="36.950000000000003" customHeight="1">
      <c r="A93" s="26" t="s">
        <v>175</v>
      </c>
      <c r="B93" s="27" t="s">
        <v>169</v>
      </c>
      <c r="C93" s="66" t="s">
        <v>274</v>
      </c>
      <c r="D93" s="67"/>
      <c r="E93" s="28">
        <v>10000</v>
      </c>
      <c r="F93" s="28">
        <v>10000</v>
      </c>
      <c r="G93" s="28">
        <v>10000</v>
      </c>
      <c r="H93" s="28" t="s">
        <v>43</v>
      </c>
      <c r="I93" s="28" t="s">
        <v>43</v>
      </c>
      <c r="J93" s="28">
        <f t="shared" si="3"/>
        <v>10000</v>
      </c>
      <c r="K93" s="28"/>
      <c r="L93" s="28"/>
    </row>
    <row r="94" spans="1:12">
      <c r="A94" s="23" t="s">
        <v>266</v>
      </c>
      <c r="B94" s="24" t="s">
        <v>169</v>
      </c>
      <c r="C94" s="85" t="s">
        <v>275</v>
      </c>
      <c r="D94" s="86"/>
      <c r="E94" s="25">
        <v>464600</v>
      </c>
      <c r="F94" s="25">
        <v>464600</v>
      </c>
      <c r="G94" s="25">
        <v>244000</v>
      </c>
      <c r="H94" s="25" t="s">
        <v>43</v>
      </c>
      <c r="I94" s="25" t="s">
        <v>43</v>
      </c>
      <c r="J94" s="25">
        <f t="shared" si="3"/>
        <v>244000</v>
      </c>
      <c r="K94" s="25">
        <v>220600</v>
      </c>
      <c r="L94" s="25">
        <v>220600</v>
      </c>
    </row>
    <row r="95" spans="1:12" ht="49.15" customHeight="1">
      <c r="A95" s="26" t="s">
        <v>269</v>
      </c>
      <c r="B95" s="27" t="s">
        <v>169</v>
      </c>
      <c r="C95" s="66" t="s">
        <v>276</v>
      </c>
      <c r="D95" s="67"/>
      <c r="E95" s="28">
        <v>464600</v>
      </c>
      <c r="F95" s="28">
        <v>464600</v>
      </c>
      <c r="G95" s="28">
        <v>244000</v>
      </c>
      <c r="H95" s="28" t="s">
        <v>43</v>
      </c>
      <c r="I95" s="28" t="s">
        <v>43</v>
      </c>
      <c r="J95" s="28">
        <f t="shared" si="3"/>
        <v>244000</v>
      </c>
      <c r="K95" s="28">
        <v>220600</v>
      </c>
      <c r="L95" s="28">
        <v>220600</v>
      </c>
    </row>
    <row r="96" spans="1:12" ht="49.15" customHeight="1">
      <c r="A96" s="45" t="s">
        <v>350</v>
      </c>
      <c r="B96" s="46" t="s">
        <v>349</v>
      </c>
      <c r="C96" s="99" t="s">
        <v>352</v>
      </c>
      <c r="D96" s="100"/>
      <c r="E96" s="47" t="s">
        <v>43</v>
      </c>
      <c r="F96" s="47" t="s">
        <v>43</v>
      </c>
      <c r="G96" s="47" t="s">
        <v>43</v>
      </c>
      <c r="H96" s="47" t="s">
        <v>43</v>
      </c>
      <c r="I96" s="47">
        <v>25406.5</v>
      </c>
      <c r="J96" s="47">
        <f t="shared" si="3"/>
        <v>25406.5</v>
      </c>
      <c r="K96" s="47">
        <v>0</v>
      </c>
      <c r="L96" s="47">
        <v>0</v>
      </c>
    </row>
    <row r="97" spans="1:12" ht="24.6" customHeight="1">
      <c r="A97" s="23" t="s">
        <v>277</v>
      </c>
      <c r="B97" s="24" t="s">
        <v>169</v>
      </c>
      <c r="C97" s="85" t="s">
        <v>278</v>
      </c>
      <c r="D97" s="86"/>
      <c r="E97" s="25">
        <v>15500</v>
      </c>
      <c r="F97" s="25">
        <v>15500</v>
      </c>
      <c r="G97" s="25">
        <v>15500</v>
      </c>
      <c r="H97" s="25" t="s">
        <v>43</v>
      </c>
      <c r="I97" s="25" t="s">
        <v>43</v>
      </c>
      <c r="J97" s="25">
        <f t="shared" si="3"/>
        <v>15500</v>
      </c>
      <c r="K97" s="25">
        <v>0</v>
      </c>
      <c r="L97" s="25">
        <v>0</v>
      </c>
    </row>
    <row r="98" spans="1:12" ht="24.6" customHeight="1">
      <c r="A98" s="23" t="s">
        <v>277</v>
      </c>
      <c r="B98" s="24" t="s">
        <v>169</v>
      </c>
      <c r="C98" s="85" t="s">
        <v>279</v>
      </c>
      <c r="D98" s="86"/>
      <c r="E98" s="25">
        <v>15500</v>
      </c>
      <c r="F98" s="25">
        <v>15500</v>
      </c>
      <c r="G98" s="25">
        <v>15500</v>
      </c>
      <c r="H98" s="25" t="s">
        <v>43</v>
      </c>
      <c r="I98" s="25" t="s">
        <v>43</v>
      </c>
      <c r="J98" s="25">
        <f t="shared" si="3"/>
        <v>15500</v>
      </c>
      <c r="K98" s="25">
        <v>0</v>
      </c>
      <c r="L98" s="25">
        <v>0</v>
      </c>
    </row>
    <row r="99" spans="1:12" ht="36.950000000000003" customHeight="1">
      <c r="A99" s="26" t="s">
        <v>175</v>
      </c>
      <c r="B99" s="27" t="s">
        <v>169</v>
      </c>
      <c r="C99" s="66" t="s">
        <v>280</v>
      </c>
      <c r="D99" s="67"/>
      <c r="E99" s="28">
        <v>15500</v>
      </c>
      <c r="F99" s="28">
        <v>15500</v>
      </c>
      <c r="G99" s="28">
        <v>15500</v>
      </c>
      <c r="H99" s="28" t="s">
        <v>43</v>
      </c>
      <c r="I99" s="28" t="s">
        <v>43</v>
      </c>
      <c r="J99" s="28">
        <f t="shared" si="3"/>
        <v>15500</v>
      </c>
      <c r="K99" s="28"/>
      <c r="L99" s="28"/>
    </row>
    <row r="100" spans="1:12">
      <c r="A100" s="23" t="s">
        <v>281</v>
      </c>
      <c r="B100" s="24" t="s">
        <v>169</v>
      </c>
      <c r="C100" s="85" t="s">
        <v>282</v>
      </c>
      <c r="D100" s="86"/>
      <c r="E100" s="25">
        <v>115200</v>
      </c>
      <c r="F100" s="25">
        <v>115200</v>
      </c>
      <c r="G100" s="25">
        <v>95609.84</v>
      </c>
      <c r="H100" s="25" t="s">
        <v>43</v>
      </c>
      <c r="I100" s="25" t="s">
        <v>43</v>
      </c>
      <c r="J100" s="25">
        <f t="shared" si="3"/>
        <v>95609.84</v>
      </c>
      <c r="K100" s="25">
        <v>19590.16</v>
      </c>
      <c r="L100" s="25">
        <v>19590.16</v>
      </c>
    </row>
    <row r="101" spans="1:12">
      <c r="A101" s="23" t="s">
        <v>283</v>
      </c>
      <c r="B101" s="24" t="s">
        <v>169</v>
      </c>
      <c r="C101" s="85" t="s">
        <v>284</v>
      </c>
      <c r="D101" s="86"/>
      <c r="E101" s="25">
        <v>115200</v>
      </c>
      <c r="F101" s="25">
        <v>115200</v>
      </c>
      <c r="G101" s="25">
        <v>95609.84</v>
      </c>
      <c r="H101" s="25" t="s">
        <v>43</v>
      </c>
      <c r="I101" s="25" t="s">
        <v>43</v>
      </c>
      <c r="J101" s="25">
        <f t="shared" si="3"/>
        <v>95609.84</v>
      </c>
      <c r="K101" s="25">
        <v>19590.16</v>
      </c>
      <c r="L101" s="25">
        <v>19590.16</v>
      </c>
    </row>
    <row r="102" spans="1:12">
      <c r="A102" s="23" t="s">
        <v>283</v>
      </c>
      <c r="B102" s="24" t="s">
        <v>169</v>
      </c>
      <c r="C102" s="85" t="s">
        <v>285</v>
      </c>
      <c r="D102" s="86"/>
      <c r="E102" s="25">
        <v>115200</v>
      </c>
      <c r="F102" s="25">
        <v>115200</v>
      </c>
      <c r="G102" s="25">
        <v>95609.84</v>
      </c>
      <c r="H102" s="25" t="s">
        <v>43</v>
      </c>
      <c r="I102" s="25" t="s">
        <v>43</v>
      </c>
      <c r="J102" s="25">
        <f t="shared" si="3"/>
        <v>95609.84</v>
      </c>
      <c r="K102" s="25">
        <v>19590.16</v>
      </c>
      <c r="L102" s="25">
        <v>19590.16</v>
      </c>
    </row>
    <row r="103" spans="1:12" ht="36.950000000000003" customHeight="1">
      <c r="A103" s="26" t="s">
        <v>286</v>
      </c>
      <c r="B103" s="27" t="s">
        <v>169</v>
      </c>
      <c r="C103" s="66" t="s">
        <v>287</v>
      </c>
      <c r="D103" s="67"/>
      <c r="E103" s="28">
        <v>115200</v>
      </c>
      <c r="F103" s="28">
        <v>115200</v>
      </c>
      <c r="G103" s="28">
        <v>95609.84</v>
      </c>
      <c r="H103" s="28" t="s">
        <v>43</v>
      </c>
      <c r="I103" s="28" t="s">
        <v>43</v>
      </c>
      <c r="J103" s="28">
        <f t="shared" si="3"/>
        <v>95609.84</v>
      </c>
      <c r="K103" s="28">
        <v>19590.16</v>
      </c>
      <c r="L103" s="28">
        <v>19590.16</v>
      </c>
    </row>
    <row r="104" spans="1:12">
      <c r="A104" s="23" t="s">
        <v>288</v>
      </c>
      <c r="B104" s="24" t="s">
        <v>169</v>
      </c>
      <c r="C104" s="85" t="s">
        <v>289</v>
      </c>
      <c r="D104" s="86"/>
      <c r="E104" s="25">
        <v>13300</v>
      </c>
      <c r="F104" s="25">
        <v>13300</v>
      </c>
      <c r="G104" s="25">
        <v>4000</v>
      </c>
      <c r="H104" s="25" t="s">
        <v>43</v>
      </c>
      <c r="I104" s="25" t="s">
        <v>43</v>
      </c>
      <c r="J104" s="25">
        <f t="shared" si="3"/>
        <v>4000</v>
      </c>
      <c r="K104" s="25">
        <v>9300</v>
      </c>
      <c r="L104" s="25">
        <v>9300</v>
      </c>
    </row>
    <row r="105" spans="1:12">
      <c r="A105" s="23" t="s">
        <v>290</v>
      </c>
      <c r="B105" s="24" t="s">
        <v>169</v>
      </c>
      <c r="C105" s="85" t="s">
        <v>291</v>
      </c>
      <c r="D105" s="86"/>
      <c r="E105" s="25">
        <v>13300</v>
      </c>
      <c r="F105" s="25">
        <v>13300</v>
      </c>
      <c r="G105" s="25">
        <v>4000</v>
      </c>
      <c r="H105" s="25" t="s">
        <v>43</v>
      </c>
      <c r="I105" s="25" t="s">
        <v>43</v>
      </c>
      <c r="J105" s="25">
        <f t="shared" si="3"/>
        <v>4000</v>
      </c>
      <c r="K105" s="25">
        <v>9300</v>
      </c>
      <c r="L105" s="25">
        <v>9300</v>
      </c>
    </row>
    <row r="106" spans="1:12">
      <c r="A106" s="23" t="s">
        <v>290</v>
      </c>
      <c r="B106" s="24" t="s">
        <v>169</v>
      </c>
      <c r="C106" s="85" t="s">
        <v>292</v>
      </c>
      <c r="D106" s="86"/>
      <c r="E106" s="25">
        <v>13300</v>
      </c>
      <c r="F106" s="25">
        <v>13300</v>
      </c>
      <c r="G106" s="25">
        <v>4000</v>
      </c>
      <c r="H106" s="25" t="s">
        <v>43</v>
      </c>
      <c r="I106" s="25" t="s">
        <v>43</v>
      </c>
      <c r="J106" s="25">
        <f t="shared" si="3"/>
        <v>4000</v>
      </c>
      <c r="K106" s="25">
        <v>9300</v>
      </c>
      <c r="L106" s="25">
        <v>9300</v>
      </c>
    </row>
    <row r="107" spans="1:12" ht="36.950000000000003" customHeight="1">
      <c r="A107" s="26" t="s">
        <v>175</v>
      </c>
      <c r="B107" s="27" t="s">
        <v>169</v>
      </c>
      <c r="C107" s="66" t="s">
        <v>293</v>
      </c>
      <c r="D107" s="67"/>
      <c r="E107" s="28">
        <v>13300</v>
      </c>
      <c r="F107" s="28">
        <v>13300</v>
      </c>
      <c r="G107" s="28">
        <v>4000</v>
      </c>
      <c r="H107" s="28" t="s">
        <v>43</v>
      </c>
      <c r="I107" s="28" t="s">
        <v>43</v>
      </c>
      <c r="J107" s="28">
        <f t="shared" si="3"/>
        <v>4000</v>
      </c>
      <c r="K107" s="28">
        <v>9300</v>
      </c>
      <c r="L107" s="28">
        <v>9300</v>
      </c>
    </row>
    <row r="108" spans="1:12" ht="24.6" customHeight="1">
      <c r="A108" s="23" t="s">
        <v>294</v>
      </c>
      <c r="B108" s="24" t="s">
        <v>295</v>
      </c>
      <c r="C108" s="85" t="s">
        <v>44</v>
      </c>
      <c r="D108" s="86"/>
      <c r="E108" s="25" t="s">
        <v>44</v>
      </c>
      <c r="F108" s="25" t="s">
        <v>44</v>
      </c>
      <c r="G108" s="25">
        <v>343898.32</v>
      </c>
      <c r="H108" s="25" t="s">
        <v>43</v>
      </c>
      <c r="I108" s="25">
        <v>-1013126.53</v>
      </c>
      <c r="J108" s="25">
        <f t="shared" si="3"/>
        <v>-669228.21</v>
      </c>
      <c r="K108" s="25" t="s">
        <v>44</v>
      </c>
      <c r="L108" s="25" t="s">
        <v>44</v>
      </c>
    </row>
  </sheetData>
  <mergeCells count="110">
    <mergeCell ref="C106:D106"/>
    <mergeCell ref="C107:D107"/>
    <mergeCell ref="C108:D108"/>
    <mergeCell ref="C100:D100"/>
    <mergeCell ref="C101:D101"/>
    <mergeCell ref="C102:D102"/>
    <mergeCell ref="C103:D103"/>
    <mergeCell ref="C104:D104"/>
    <mergeCell ref="C105:D105"/>
    <mergeCell ref="C93:D93"/>
    <mergeCell ref="C94:D94"/>
    <mergeCell ref="C95:D95"/>
    <mergeCell ref="C97:D97"/>
    <mergeCell ref="C98:D98"/>
    <mergeCell ref="C99:D99"/>
    <mergeCell ref="C87:D87"/>
    <mergeCell ref="C88:D88"/>
    <mergeCell ref="C89:D89"/>
    <mergeCell ref="C90:D90"/>
    <mergeCell ref="C91:D91"/>
    <mergeCell ref="C92:D92"/>
    <mergeCell ref="C96:D96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2:D62"/>
    <mergeCell ref="C63:D63"/>
    <mergeCell ref="C64:D64"/>
    <mergeCell ref="C65:D65"/>
    <mergeCell ref="C66:D66"/>
    <mergeCell ref="C68:D68"/>
    <mergeCell ref="C67:D67"/>
    <mergeCell ref="C55:D55"/>
    <mergeCell ref="C56:D56"/>
    <mergeCell ref="C58:D58"/>
    <mergeCell ref="C59:D59"/>
    <mergeCell ref="C60:D60"/>
    <mergeCell ref="C61:D61"/>
    <mergeCell ref="C49:D49"/>
    <mergeCell ref="C50:D50"/>
    <mergeCell ref="C51:D51"/>
    <mergeCell ref="C52:D52"/>
    <mergeCell ref="C53:D53"/>
    <mergeCell ref="C54:D54"/>
    <mergeCell ref="C57:D57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2:D12"/>
    <mergeCell ref="E4:E11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A4:A11"/>
    <mergeCell ref="B4:B11"/>
    <mergeCell ref="G4:J5"/>
    <mergeCell ref="J6:J11"/>
    <mergeCell ref="C4:D11"/>
    <mergeCell ref="K6:K11"/>
    <mergeCell ref="L6:L11"/>
    <mergeCell ref="F4:F11"/>
    <mergeCell ref="I6:I11"/>
    <mergeCell ref="K4:L5"/>
    <mergeCell ref="G6:G11"/>
    <mergeCell ref="H6:H11"/>
  </mergeCells>
  <pageMargins left="0.39370078740157483" right="0.39370078740157483" top="0.98425196850393704" bottom="0.39370078740157483" header="0.51181102362204722" footer="0.51181102362204722"/>
  <pageSetup paperSize="9" scale="6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showGridLines="0" topLeftCell="A6" workbookViewId="0">
      <selection activeCell="E25" sqref="E25"/>
    </sheetView>
  </sheetViews>
  <sheetFormatPr defaultRowHeight="12.75" customHeight="1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101" t="s">
        <v>296</v>
      </c>
      <c r="B1" s="101"/>
      <c r="C1" s="101"/>
      <c r="D1" s="101"/>
      <c r="E1" s="101"/>
      <c r="F1" s="101"/>
      <c r="G1" s="101"/>
      <c r="H1" s="101"/>
      <c r="I1" s="101"/>
    </row>
    <row r="2" spans="1:9" ht="13.15" customHeight="1">
      <c r="A2" s="49" t="s">
        <v>297</v>
      </c>
      <c r="B2" s="49"/>
      <c r="C2" s="49"/>
      <c r="D2" s="49"/>
      <c r="E2" s="49"/>
      <c r="F2" s="49"/>
      <c r="G2" s="49"/>
      <c r="H2" s="49"/>
      <c r="I2" s="49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79" t="s">
        <v>25</v>
      </c>
      <c r="B4" s="82" t="s">
        <v>26</v>
      </c>
      <c r="C4" s="73" t="s">
        <v>298</v>
      </c>
      <c r="D4" s="72" t="s">
        <v>28</v>
      </c>
      <c r="E4" s="102" t="s">
        <v>29</v>
      </c>
      <c r="F4" s="103"/>
      <c r="G4" s="103"/>
      <c r="H4" s="104"/>
      <c r="I4" s="54" t="s">
        <v>30</v>
      </c>
    </row>
    <row r="5" spans="1:9" ht="12.75" customHeight="1">
      <c r="A5" s="80"/>
      <c r="B5" s="83"/>
      <c r="C5" s="75"/>
      <c r="D5" s="70"/>
      <c r="E5" s="60" t="s">
        <v>31</v>
      </c>
      <c r="F5" s="60" t="s">
        <v>32</v>
      </c>
      <c r="G5" s="60" t="s">
        <v>33</v>
      </c>
      <c r="H5" s="57" t="s">
        <v>34</v>
      </c>
      <c r="I5" s="55"/>
    </row>
    <row r="6" spans="1:9" ht="12.75" customHeight="1">
      <c r="A6" s="80"/>
      <c r="B6" s="83"/>
      <c r="C6" s="75"/>
      <c r="D6" s="70"/>
      <c r="E6" s="70"/>
      <c r="F6" s="61"/>
      <c r="G6" s="61"/>
      <c r="H6" s="58"/>
      <c r="I6" s="55"/>
    </row>
    <row r="7" spans="1:9" ht="12.75" customHeight="1">
      <c r="A7" s="80"/>
      <c r="B7" s="83"/>
      <c r="C7" s="75"/>
      <c r="D7" s="70"/>
      <c r="E7" s="70"/>
      <c r="F7" s="61"/>
      <c r="G7" s="61"/>
      <c r="H7" s="58"/>
      <c r="I7" s="55"/>
    </row>
    <row r="8" spans="1:9" ht="12.75" customHeight="1">
      <c r="A8" s="80"/>
      <c r="B8" s="83"/>
      <c r="C8" s="75"/>
      <c r="D8" s="70"/>
      <c r="E8" s="70"/>
      <c r="F8" s="61"/>
      <c r="G8" s="61"/>
      <c r="H8" s="58"/>
      <c r="I8" s="55"/>
    </row>
    <row r="9" spans="1:9" ht="12.75" customHeight="1">
      <c r="A9" s="80"/>
      <c r="B9" s="83"/>
      <c r="C9" s="75"/>
      <c r="D9" s="70"/>
      <c r="E9" s="70"/>
      <c r="F9" s="61"/>
      <c r="G9" s="61"/>
      <c r="H9" s="58"/>
      <c r="I9" s="55"/>
    </row>
    <row r="10" spans="1:9" ht="12.75" customHeight="1">
      <c r="A10" s="81"/>
      <c r="B10" s="84"/>
      <c r="C10" s="77"/>
      <c r="D10" s="71"/>
      <c r="E10" s="71"/>
      <c r="F10" s="62"/>
      <c r="G10" s="62"/>
      <c r="H10" s="59"/>
      <c r="I10" s="56"/>
    </row>
    <row r="11" spans="1:9" ht="13.5" customHeight="1">
      <c r="A11" s="17">
        <v>1</v>
      </c>
      <c r="B11" s="18">
        <v>2</v>
      </c>
      <c r="C11" s="19">
        <v>3</v>
      </c>
      <c r="D11" s="20" t="s">
        <v>35</v>
      </c>
      <c r="E11" s="21" t="s">
        <v>36</v>
      </c>
      <c r="F11" s="20" t="s">
        <v>37</v>
      </c>
      <c r="G11" s="20" t="s">
        <v>38</v>
      </c>
      <c r="H11" s="20" t="s">
        <v>39</v>
      </c>
      <c r="I11" s="22" t="s">
        <v>40</v>
      </c>
    </row>
    <row r="12" spans="1:9" ht="22.5">
      <c r="A12" s="23" t="s">
        <v>299</v>
      </c>
      <c r="B12" s="24" t="s">
        <v>300</v>
      </c>
      <c r="C12" s="24" t="s">
        <v>44</v>
      </c>
      <c r="D12" s="25">
        <v>1174813.5900000001</v>
      </c>
      <c r="E12" s="25">
        <v>-343898.32</v>
      </c>
      <c r="F12" s="25" t="s">
        <v>43</v>
      </c>
      <c r="G12" s="25">
        <f>G18</f>
        <v>1013126.53</v>
      </c>
      <c r="H12" s="25">
        <f>IF(IF(OR(E12="-",E12="x"),0,E12)+IF(OR(F12="-",F12="x"),0,F12)+IF(OR(G12="-",G12="x"),0,G12)=0,"-",IF(OR(E12="-",E12="x"),0,E12)+IF(OR(F12="-",F12="x"),0,F12)+IF(OR(G12="-",G12="x"),0,G12))</f>
        <v>669228.21</v>
      </c>
      <c r="I12" s="25" t="s">
        <v>43</v>
      </c>
    </row>
    <row r="13" spans="1:9">
      <c r="A13" s="26" t="s">
        <v>301</v>
      </c>
      <c r="B13" s="27"/>
      <c r="C13" s="27"/>
      <c r="D13" s="28"/>
      <c r="E13" s="28"/>
      <c r="F13" s="28"/>
      <c r="G13" s="28"/>
      <c r="H13" s="28"/>
      <c r="I13" s="28"/>
    </row>
    <row r="14" spans="1:9">
      <c r="A14" s="23" t="s">
        <v>302</v>
      </c>
      <c r="B14" s="24" t="s">
        <v>303</v>
      </c>
      <c r="C14" s="24" t="s">
        <v>44</v>
      </c>
      <c r="D14" s="25" t="s">
        <v>43</v>
      </c>
      <c r="E14" s="25" t="s">
        <v>43</v>
      </c>
      <c r="F14" s="25" t="s">
        <v>43</v>
      </c>
      <c r="G14" s="25" t="s">
        <v>43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43</v>
      </c>
    </row>
    <row r="15" spans="1:9">
      <c r="A15" s="26" t="s">
        <v>304</v>
      </c>
      <c r="B15" s="27"/>
      <c r="C15" s="27"/>
      <c r="D15" s="28"/>
      <c r="E15" s="28"/>
      <c r="F15" s="28"/>
      <c r="G15" s="28"/>
      <c r="H15" s="28"/>
      <c r="I15" s="28"/>
    </row>
    <row r="16" spans="1:9">
      <c r="A16" s="23" t="s">
        <v>305</v>
      </c>
      <c r="B16" s="24" t="s">
        <v>306</v>
      </c>
      <c r="C16" s="24" t="s">
        <v>44</v>
      </c>
      <c r="D16" s="25" t="s">
        <v>43</v>
      </c>
      <c r="E16" s="25" t="s">
        <v>43</v>
      </c>
      <c r="F16" s="25" t="s">
        <v>43</v>
      </c>
      <c r="G16" s="25" t="s">
        <v>43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43</v>
      </c>
    </row>
    <row r="17" spans="1:9">
      <c r="A17" s="26" t="s">
        <v>304</v>
      </c>
      <c r="B17" s="27"/>
      <c r="C17" s="27"/>
      <c r="D17" s="28"/>
      <c r="E17" s="28"/>
      <c r="F17" s="28"/>
      <c r="G17" s="28"/>
      <c r="H17" s="28"/>
      <c r="I17" s="28"/>
    </row>
    <row r="18" spans="1:9">
      <c r="A18" s="23" t="s">
        <v>307</v>
      </c>
      <c r="B18" s="24" t="s">
        <v>308</v>
      </c>
      <c r="C18" s="24"/>
      <c r="D18" s="25">
        <v>1174813.5900000001</v>
      </c>
      <c r="E18" s="25" t="s">
        <v>44</v>
      </c>
      <c r="F18" s="25" t="s">
        <v>43</v>
      </c>
      <c r="G18" s="25">
        <f>G19+G21</f>
        <v>1013126.53</v>
      </c>
      <c r="H18" s="25">
        <f t="shared" ref="H18:H29" si="0">IF(IF(OR(E18="-",E18="x"),0,E18)+IF(OR(F18="-",F18="x"),0,F18)+IF(OR(G18="-",G18="x"),0,G18)=0,"-",IF(OR(E18="-",E18="x"),0,E18)+IF(OR(F18="-",F18="x"),0,F18)+IF(OR(G18="-",G18="x"),0,G18))</f>
        <v>1013126.53</v>
      </c>
      <c r="I18" s="25" t="s">
        <v>43</v>
      </c>
    </row>
    <row r="19" spans="1:9">
      <c r="A19" s="23" t="s">
        <v>309</v>
      </c>
      <c r="B19" s="24" t="s">
        <v>310</v>
      </c>
      <c r="C19" s="24"/>
      <c r="D19" s="25">
        <v>-12111213.59</v>
      </c>
      <c r="E19" s="25" t="s">
        <v>44</v>
      </c>
      <c r="F19" s="25" t="s">
        <v>43</v>
      </c>
      <c r="G19" s="25">
        <v>-1320643.1399999999</v>
      </c>
      <c r="H19" s="25">
        <f t="shared" si="0"/>
        <v>-1320643.1399999999</v>
      </c>
      <c r="I19" s="25" t="s">
        <v>44</v>
      </c>
    </row>
    <row r="20" spans="1:9" ht="22.5">
      <c r="A20" s="26" t="s">
        <v>311</v>
      </c>
      <c r="B20" s="27" t="s">
        <v>310</v>
      </c>
      <c r="C20" s="27" t="s">
        <v>312</v>
      </c>
      <c r="D20" s="28">
        <v>-12111213.59</v>
      </c>
      <c r="E20" s="28" t="s">
        <v>44</v>
      </c>
      <c r="F20" s="28" t="s">
        <v>43</v>
      </c>
      <c r="G20" s="28">
        <v>-1320643.1399999999</v>
      </c>
      <c r="H20" s="28">
        <f t="shared" si="0"/>
        <v>-1320643.1399999999</v>
      </c>
      <c r="I20" s="28" t="s">
        <v>44</v>
      </c>
    </row>
    <row r="21" spans="1:9">
      <c r="A21" s="23" t="s">
        <v>313</v>
      </c>
      <c r="B21" s="24" t="s">
        <v>314</v>
      </c>
      <c r="C21" s="24"/>
      <c r="D21" s="25">
        <v>13286027.18</v>
      </c>
      <c r="E21" s="25" t="s">
        <v>44</v>
      </c>
      <c r="F21" s="25" t="s">
        <v>43</v>
      </c>
      <c r="G21" s="25">
        <v>2333769.67</v>
      </c>
      <c r="H21" s="25">
        <f t="shared" si="0"/>
        <v>2333769.67</v>
      </c>
      <c r="I21" s="25" t="s">
        <v>44</v>
      </c>
    </row>
    <row r="22" spans="1:9" ht="22.5">
      <c r="A22" s="26" t="s">
        <v>315</v>
      </c>
      <c r="B22" s="27" t="s">
        <v>314</v>
      </c>
      <c r="C22" s="27" t="s">
        <v>316</v>
      </c>
      <c r="D22" s="28">
        <v>13286027.18</v>
      </c>
      <c r="E22" s="28" t="s">
        <v>44</v>
      </c>
      <c r="F22" s="28" t="s">
        <v>43</v>
      </c>
      <c r="G22" s="28">
        <v>2333769.67</v>
      </c>
      <c r="H22" s="28">
        <f t="shared" si="0"/>
        <v>2333769.67</v>
      </c>
      <c r="I22" s="28" t="s">
        <v>44</v>
      </c>
    </row>
    <row r="23" spans="1:9">
      <c r="A23" s="23" t="s">
        <v>317</v>
      </c>
      <c r="B23" s="24" t="s">
        <v>318</v>
      </c>
      <c r="C23" s="24" t="s">
        <v>44</v>
      </c>
      <c r="D23" s="25" t="s">
        <v>44</v>
      </c>
      <c r="E23" s="25">
        <v>-343898.32</v>
      </c>
      <c r="F23" s="25" t="s">
        <v>43</v>
      </c>
      <c r="G23" s="25" t="s">
        <v>43</v>
      </c>
      <c r="H23" s="25">
        <f t="shared" si="0"/>
        <v>-343898.32</v>
      </c>
      <c r="I23" s="25" t="s">
        <v>44</v>
      </c>
    </row>
    <row r="24" spans="1:9" ht="22.5">
      <c r="A24" s="26" t="s">
        <v>319</v>
      </c>
      <c r="B24" s="27" t="s">
        <v>320</v>
      </c>
      <c r="C24" s="27" t="s">
        <v>44</v>
      </c>
      <c r="D24" s="28" t="s">
        <v>44</v>
      </c>
      <c r="E24" s="28">
        <f>FIO+E26</f>
        <v>-343898.3200000003</v>
      </c>
      <c r="F24" s="28" t="s">
        <v>43</v>
      </c>
      <c r="G24" s="28" t="s">
        <v>44</v>
      </c>
      <c r="H24" s="28">
        <f t="shared" si="0"/>
        <v>-343898.3200000003</v>
      </c>
      <c r="I24" s="28" t="s">
        <v>44</v>
      </c>
    </row>
    <row r="25" spans="1:9" ht="33.75">
      <c r="A25" s="26" t="s">
        <v>321</v>
      </c>
      <c r="B25" s="27" t="s">
        <v>322</v>
      </c>
      <c r="C25" s="27" t="s">
        <v>44</v>
      </c>
      <c r="D25" s="28" t="s">
        <v>44</v>
      </c>
      <c r="E25" s="28">
        <v>-10659549.720000001</v>
      </c>
      <c r="F25" s="28" t="s">
        <v>44</v>
      </c>
      <c r="G25" s="28" t="s">
        <v>44</v>
      </c>
      <c r="H25" s="28">
        <f t="shared" si="0"/>
        <v>-10659549.720000001</v>
      </c>
      <c r="I25" s="28" t="s">
        <v>44</v>
      </c>
    </row>
    <row r="26" spans="1:9" ht="22.5">
      <c r="A26" s="26" t="s">
        <v>323</v>
      </c>
      <c r="B26" s="27" t="s">
        <v>324</v>
      </c>
      <c r="C26" s="27" t="s">
        <v>44</v>
      </c>
      <c r="D26" s="28" t="s">
        <v>44</v>
      </c>
      <c r="E26" s="28">
        <v>10315651.4</v>
      </c>
      <c r="F26" s="28" t="s">
        <v>43</v>
      </c>
      <c r="G26" s="28" t="s">
        <v>44</v>
      </c>
      <c r="H26" s="28">
        <f t="shared" si="0"/>
        <v>10315651.4</v>
      </c>
      <c r="I26" s="28" t="s">
        <v>44</v>
      </c>
    </row>
    <row r="27" spans="1:9" ht="22.5">
      <c r="A27" s="26" t="s">
        <v>325</v>
      </c>
      <c r="B27" s="27" t="s">
        <v>326</v>
      </c>
      <c r="C27" s="27" t="s">
        <v>44</v>
      </c>
      <c r="D27" s="28" t="s">
        <v>44</v>
      </c>
      <c r="E27" s="28" t="s">
        <v>44</v>
      </c>
      <c r="F27" s="28" t="s">
        <v>43</v>
      </c>
      <c r="G27" s="28" t="s">
        <v>43</v>
      </c>
      <c r="H27" s="28" t="str">
        <f t="shared" si="0"/>
        <v>-</v>
      </c>
      <c r="I27" s="28" t="s">
        <v>44</v>
      </c>
    </row>
    <row r="28" spans="1:9" ht="22.5">
      <c r="A28" s="26" t="s">
        <v>327</v>
      </c>
      <c r="B28" s="27" t="s">
        <v>328</v>
      </c>
      <c r="C28" s="27" t="s">
        <v>44</v>
      </c>
      <c r="D28" s="28" t="s">
        <v>44</v>
      </c>
      <c r="E28" s="28" t="s">
        <v>44</v>
      </c>
      <c r="F28" s="28" t="s">
        <v>43</v>
      </c>
      <c r="G28" s="28" t="s">
        <v>43</v>
      </c>
      <c r="H28" s="28" t="str">
        <f t="shared" si="0"/>
        <v>-</v>
      </c>
      <c r="I28" s="28" t="s">
        <v>44</v>
      </c>
    </row>
    <row r="29" spans="1:9">
      <c r="A29" s="26" t="s">
        <v>329</v>
      </c>
      <c r="B29" s="27" t="s">
        <v>330</v>
      </c>
      <c r="C29" s="27" t="s">
        <v>44</v>
      </c>
      <c r="D29" s="28" t="s">
        <v>44</v>
      </c>
      <c r="E29" s="28" t="s">
        <v>44</v>
      </c>
      <c r="F29" s="28" t="s">
        <v>43</v>
      </c>
      <c r="G29" s="28" t="s">
        <v>43</v>
      </c>
      <c r="H29" s="28" t="str">
        <f t="shared" si="0"/>
        <v>-</v>
      </c>
      <c r="I29" s="28" t="s">
        <v>44</v>
      </c>
    </row>
    <row r="30" spans="1:9" ht="12.75" customHeight="1">
      <c r="A30" s="35"/>
      <c r="B30" s="36"/>
      <c r="C30" s="36"/>
      <c r="D30" s="37"/>
      <c r="E30" s="37"/>
      <c r="F30" s="37"/>
      <c r="G30" s="37"/>
      <c r="H30" s="37"/>
      <c r="I30" s="37"/>
    </row>
    <row r="31" spans="1:9" ht="12.75" customHeight="1">
      <c r="A31" t="s">
        <v>354</v>
      </c>
      <c r="C31" t="s">
        <v>355</v>
      </c>
      <c r="E31" t="s">
        <v>356</v>
      </c>
    </row>
    <row r="32" spans="1:9" ht="13.5" customHeight="1">
      <c r="A32" s="9" t="s">
        <v>359</v>
      </c>
      <c r="B32" s="43"/>
      <c r="C32" s="9"/>
      <c r="D32" s="43"/>
      <c r="E32" s="43" t="s">
        <v>360</v>
      </c>
      <c r="F32" s="106"/>
      <c r="G32" s="106"/>
      <c r="H32" s="106" t="s">
        <v>357</v>
      </c>
      <c r="I32" s="43"/>
    </row>
    <row r="33" spans="1:9" ht="12.75" customHeight="1">
      <c r="A33" s="9"/>
      <c r="D33" s="1"/>
      <c r="E33" s="1"/>
      <c r="F33" s="3" t="s">
        <v>363</v>
      </c>
      <c r="G33" s="32"/>
      <c r="H33" s="106"/>
      <c r="I33" s="43"/>
    </row>
    <row r="34" spans="1:9" ht="12" customHeight="1">
      <c r="A34" t="s">
        <v>358</v>
      </c>
      <c r="D34" s="43"/>
      <c r="E34" s="43"/>
      <c r="F34" s="44"/>
      <c r="G34" s="32"/>
      <c r="H34" s="44"/>
      <c r="I34" s="44"/>
    </row>
    <row r="35" spans="1:9" ht="9.9499999999999993" customHeight="1">
      <c r="A35" s="9" t="s">
        <v>361</v>
      </c>
      <c r="B35" s="43"/>
      <c r="C35" s="43"/>
      <c r="D35" s="38"/>
      <c r="E35" s="38"/>
      <c r="F35" s="38"/>
      <c r="G35" s="38"/>
      <c r="H35" s="38"/>
      <c r="I35" s="38"/>
    </row>
    <row r="38" spans="1:9" ht="12.75" customHeight="1">
      <c r="A38" s="105" t="s">
        <v>362</v>
      </c>
    </row>
  </sheetData>
  <mergeCells count="12"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</mergeCells>
  <conditionalFormatting sqref="H13:I13 H15:I17">
    <cfRule type="cellIs" priority="1" stopIfTrue="1" operator="equal">
      <formula>0</formula>
    </cfRule>
  </conditionalFormatting>
  <pageMargins left="0.78740157480314965" right="0.39370078740157483" top="1.3779527559055118" bottom="0.39370078740157483" header="0.51181102362204722" footer="0.51181102362204722"/>
  <pageSetup paperSize="9" scale="7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331</v>
      </c>
      <c r="B1" t="s">
        <v>36</v>
      </c>
    </row>
    <row r="2" spans="1:2">
      <c r="A2" t="s">
        <v>332</v>
      </c>
      <c r="B2" t="s">
        <v>333</v>
      </c>
    </row>
    <row r="3" spans="1:2">
      <c r="A3" t="s">
        <v>334</v>
      </c>
      <c r="B3" t="s">
        <v>21</v>
      </c>
    </row>
    <row r="4" spans="1:2">
      <c r="A4" t="s">
        <v>335</v>
      </c>
      <c r="B4" t="s">
        <v>336</v>
      </c>
    </row>
    <row r="5" spans="1:2">
      <c r="A5" t="s">
        <v>337</v>
      </c>
      <c r="B5" t="s">
        <v>300</v>
      </c>
    </row>
    <row r="6" spans="1:2">
      <c r="A6" t="s">
        <v>338</v>
      </c>
      <c r="B6" t="s">
        <v>339</v>
      </c>
    </row>
    <row r="7" spans="1:2">
      <c r="A7" t="s">
        <v>340</v>
      </c>
      <c r="B7" t="s">
        <v>46</v>
      </c>
    </row>
    <row r="8" spans="1:2">
      <c r="A8" t="s">
        <v>341</v>
      </c>
      <c r="B8" t="s">
        <v>342</v>
      </c>
    </row>
    <row r="9" spans="1:2">
      <c r="A9" t="s">
        <v>343</v>
      </c>
      <c r="B9" t="s">
        <v>46</v>
      </c>
    </row>
    <row r="10" spans="1:2">
      <c r="A10" t="s">
        <v>344</v>
      </c>
      <c r="B10" t="s">
        <v>23</v>
      </c>
    </row>
    <row r="11" spans="1:2">
      <c r="A11" t="s">
        <v>345</v>
      </c>
      <c r="B11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rep:2.43.2.48</dc:description>
  <cp:lastModifiedBy>admin</cp:lastModifiedBy>
  <cp:lastPrinted>2017-12-01T14:51:22Z</cp:lastPrinted>
  <dcterms:created xsi:type="dcterms:W3CDTF">2017-12-01T13:06:31Z</dcterms:created>
  <dcterms:modified xsi:type="dcterms:W3CDTF">2017-12-01T14:59:04Z</dcterms:modified>
</cp:coreProperties>
</file>