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Источники!$I$34</definedName>
    <definedName name="LAST_CELL" localSheetId="1">Расходы!$L$109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Доходы!$A$80</definedName>
    <definedName name="REND_1" localSheetId="2">Источники!$A$29</definedName>
    <definedName name="REND_1" localSheetId="1">Расходы!$A$110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G12" i="3"/>
  <c r="J98" i="2"/>
  <c r="J67"/>
  <c r="J54"/>
  <c r="J73" i="1"/>
  <c r="J74"/>
  <c r="J68"/>
  <c r="J69"/>
  <c r="J70"/>
  <c r="J71"/>
  <c r="J72"/>
  <c r="J67"/>
  <c r="J62"/>
  <c r="J63"/>
  <c r="J64"/>
  <c r="J61"/>
  <c r="J60"/>
  <c r="J55"/>
  <c r="J53"/>
  <c r="J54"/>
  <c r="J52"/>
  <c r="J51"/>
  <c r="J50"/>
  <c r="J49"/>
  <c r="J48"/>
  <c r="J46"/>
  <c r="J47"/>
  <c r="J45"/>
  <c r="J43"/>
  <c r="J44"/>
  <c r="J42"/>
  <c r="J41"/>
  <c r="J40"/>
  <c r="J38"/>
  <c r="J39"/>
  <c r="J37"/>
  <c r="J35"/>
  <c r="J36"/>
  <c r="J34"/>
  <c r="J32"/>
  <c r="J33"/>
  <c r="J31"/>
  <c r="J28"/>
  <c r="J29"/>
  <c r="J30"/>
  <c r="J27"/>
  <c r="J26"/>
  <c r="J23"/>
  <c r="J24"/>
  <c r="J25"/>
  <c r="J22"/>
  <c r="I20"/>
  <c r="J80"/>
  <c r="I80"/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5"/>
  <c r="J56"/>
  <c r="J57"/>
  <c r="J58"/>
  <c r="J59"/>
  <c r="J60"/>
  <c r="J61"/>
  <c r="J62"/>
  <c r="J63"/>
  <c r="J64"/>
  <c r="J65"/>
  <c r="J66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9"/>
  <c r="J100"/>
  <c r="J101"/>
  <c r="J102"/>
  <c r="J103"/>
  <c r="J104"/>
  <c r="J105"/>
  <c r="J106"/>
  <c r="J107"/>
  <c r="J108"/>
  <c r="J109"/>
  <c r="J110"/>
</calcChain>
</file>

<file path=xl/sharedStrings.xml><?xml version="1.0" encoding="utf-8"?>
<sst xmlns="http://schemas.openxmlformats.org/spreadsheetml/2006/main" count="1023" uniqueCount="365">
  <si>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</si>
  <si>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</si>
  <si>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</si>
  <si>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</si>
  <si>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</si>
  <si>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</si>
  <si>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</si>
  <si>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</si>
  <si>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</si>
  <si>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</si>
  <si>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</si>
  <si>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</si>
  <si>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</si>
  <si>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</si>
  <si>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</si>
  <si>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</si>
  <si>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на 01.01.2018 г.</t>
  </si>
  <si>
    <t>АДМИНИСТРАЦИЯ КОЛУНДАЕВСКОГО СЕЛЬСКОГО ПОСЕЛЕНИЯ ШОЛОХОВСКОГО РАЙОНА РОСТОВСКОЙ ОБЛАСТИ</t>
  </si>
  <si>
    <t>Бюджет Колундаевского сельского поселения Шолоховского района</t>
  </si>
  <si>
    <t>Периодичность: квартальная, годовая</t>
  </si>
  <si>
    <t>Единица измерения: руб.</t>
  </si>
  <si>
    <t>01.01.2018</t>
  </si>
  <si>
    <t>04226215</t>
  </si>
  <si>
    <t>951</t>
  </si>
  <si>
    <t>60659430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</si>
  <si>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</si>
  <si>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</si>
  <si>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</si>
  <si>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</si>
  <si>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</si>
  <si>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</si>
  <si>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</si>
  <si>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</si>
  <si>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</si>
  <si>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</si>
  <si>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</si>
  <si>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</si>
  <si>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</si>
  <si>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</si>
  <si>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</si>
  <si>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</si>
  <si>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</si>
  <si>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</si>
  <si>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</si>
  <si>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</si>
  <si>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</si>
  <si>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</si>
  <si>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</si>
  <si>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</si>
  <si>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</si>
  <si>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</si>
  <si>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</si>
  <si>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</si>
  <si>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</si>
  <si>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</si>
  <si>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</si>
  <si>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</si>
  <si>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</si>
  <si>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</si>
  <si>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</si>
  <si>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</si>
  <si>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</si>
  <si>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</si>
  <si>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</si>
  <si>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</si>
  <si>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</si>
  <si>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</si>
  <si>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</si>
  <si>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</si>
  <si>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</si>
  <si>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</si>
  <si>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</si>
  <si>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</si>
  <si>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</si>
  <si>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</si>
  <si>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</si>
  <si>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</si>
  <si>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</si>
  <si>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</si>
  <si>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</si>
  <si>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</si>
  <si>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</si>
  <si>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</si>
  <si>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</si>
  <si>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</si>
  <si>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</si>
  <si>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</si>
  <si>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</si>
  <si>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</si>
  <si>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</si>
  <si>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</si>
  <si>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</si>
  <si>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</si>
  <si>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</si>
  <si>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</si>
  <si>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</si>
  <si>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</si>
  <si>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</si>
  <si>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</si>
  <si>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</si>
  <si>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</si>
  <si>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</si>
  <si>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</si>
  <si>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</si>
  <si>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</si>
  <si>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</si>
  <si>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</si>
  <si>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</si>
  <si>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</si>
  <si>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</si>
  <si>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</si>
  <si>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</si>
  <si>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</si>
  <si>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</si>
  <si>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</si>
  <si>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</si>
  <si>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</si>
  <si>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</si>
  <si>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</si>
  <si>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</si>
  <si>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</si>
  <si>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</si>
  <si>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</si>
  <si>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</si>
  <si>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</si>
  <si>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</si>
  <si>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</si>
  <si>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</si>
  <si>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</si>
  <si>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</si>
  <si>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</si>
  <si>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</si>
  <si>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</si>
  <si>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</si>
  <si>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</si>
  <si>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</si>
  <si>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</si>
  <si>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</si>
  <si>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</si>
  <si>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</si>
  <si>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</si>
  <si>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</si>
  <si>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</si>
  <si>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</si>
  <si>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</si>
  <si>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</si>
  <si>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</si>
  <si>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</si>
  <si>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</si>
  <si>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</si>
  <si>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</si>
  <si>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</si>
  <si>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</si>
  <si>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</si>
  <si>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</si>
  <si>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</si>
  <si>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</si>
  <si>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</si>
  <si>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</si>
  <si>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</si>
  <si>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</si>
  <si>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</si>
  <si>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</si>
  <si>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</si>
  <si>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</si>
  <si>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</si>
  <si>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</si>
  <si>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</si>
  <si>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</si>
  <si>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</si>
  <si>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</si>
  <si>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</si>
  <si>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</si>
  <si>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</si>
  <si>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951 0104 1010025220 000</t>
  </si>
  <si>
    <t>Прочая закупка товаров, работ и услуг для обеспечения государственных (муниципальных) нужд</t>
  </si>
  <si>
    <t>951 0104 1010025220 244</t>
  </si>
  <si>
    <t>951 0104 1230000110 000</t>
  </si>
  <si>
    <t>Фонд оплаты труда государственных (муниципальных) органов</t>
  </si>
  <si>
    <t>951 0104 1230000110 121</t>
  </si>
  <si>
    <t>Иные выплаты персоналу государственных (муниципальных) органов, за исключением фонда оплаты труда</t>
  </si>
  <si>
    <t>951 0104 1230000110 122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</si>
  <si>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</si>
  <si>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951 0104 1230000110 129</t>
  </si>
  <si>
    <t>951 0104 1230000190 000</t>
  </si>
  <si>
    <t>951 0104 1230000190 122</t>
  </si>
  <si>
    <t>951 0104 1230000190 244</t>
  </si>
  <si>
    <t>951 0104 1230072390 000</t>
  </si>
  <si>
    <t>951 0104 1230072390 244</t>
  </si>
  <si>
    <t>Другие общегосударственные вопросы</t>
  </si>
  <si>
    <t>951 0113 0000000000 000</t>
  </si>
  <si>
    <t>951 0113 0810025160 000</t>
  </si>
  <si>
    <t>951 0113 0810025160 244</t>
  </si>
  <si>
    <t>951 0113 1230025270 000</t>
  </si>
  <si>
    <t>951 0113 1230025270 244</t>
  </si>
  <si>
    <t>951 0113 1230099990 000</t>
  </si>
  <si>
    <t>Уплата налога на имущество организаций и земельного налога</t>
  </si>
  <si>
    <t>951 0113 1230099990 851</t>
  </si>
  <si>
    <t>Уплата прочих налогов, сборов</t>
  </si>
  <si>
    <t>951 0113 1230099990 852</t>
  </si>
  <si>
    <t>Уплата иных платежей</t>
  </si>
  <si>
    <t>951 0113 1230099990 853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</si>
  <si>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</si>
  <si>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</si>
  <si>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</si>
  <si>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</si>
  <si>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951 0203 1230051180 000</t>
  </si>
  <si>
    <t>951 0203 1230051180 121</t>
  </si>
  <si>
    <t>951 0203 1230051180 129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</si>
  <si>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</si>
  <si>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</si>
  <si>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</si>
  <si>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</si>
  <si>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951 0309 0920025200 000</t>
  </si>
  <si>
    <t>951 0309 0920025200 244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</si>
  <si>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</si>
  <si>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</si>
  <si>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</si>
  <si>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</si>
  <si>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951 0409 0610085110 000</t>
  </si>
  <si>
    <t>951 0409 0610085110 540</t>
  </si>
  <si>
    <t>951 0409 0610085130 000</t>
  </si>
  <si>
    <t>951 0409 0610085130 244</t>
  </si>
  <si>
    <t>951 0409 06100S3510 000</t>
  </si>
  <si>
    <t>951 0409 06100S3510 244</t>
  </si>
  <si>
    <t>Другие вопросы в области национальной экономики</t>
  </si>
  <si>
    <t>951 0412 0000000000 000</t>
  </si>
  <si>
    <t>951 0412 1110099990 000</t>
  </si>
  <si>
    <t>951 0412 1110099990 244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</si>
  <si>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</si>
  <si>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</si>
  <si>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</si>
  <si>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</si>
  <si>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951 0502 0510025120 000</t>
  </si>
  <si>
    <t>951 0502 0510025120 244</t>
  </si>
  <si>
    <t>951 0502 0510025120 852</t>
  </si>
  <si>
    <t>951 0502 1110099990 000</t>
  </si>
  <si>
    <t>951 0502 1110099990 244</t>
  </si>
  <si>
    <t>951 0502 11100L0184 000</t>
  </si>
  <si>
    <t>Бюджетные инвестиции в объекты капитального строительства государственной (муниципальной) собственности</t>
  </si>
  <si>
    <t>951 0502 11100L0184 414</t>
  </si>
  <si>
    <t>Благоустройство</t>
  </si>
  <si>
    <t>951 0503 0000000000 000</t>
  </si>
  <si>
    <t>951 0503 0510025040 000</t>
  </si>
  <si>
    <t>951 0503 0510025040 244</t>
  </si>
  <si>
    <t>951 0503 0510025070 000</t>
  </si>
  <si>
    <t>951 0503 0510025070 244</t>
  </si>
  <si>
    <t>951 0503 0510025080 000</t>
  </si>
  <si>
    <t>951 0503 0510025080 244</t>
  </si>
  <si>
    <t>951 0503 0510025100 000</t>
  </si>
  <si>
    <t>951 0503 0510025100 244</t>
  </si>
  <si>
    <t>951 0503 0510099990 000</t>
  </si>
  <si>
    <t>951 0503 0510099990 244</t>
  </si>
  <si>
    <t>951 0503 0710025150 000</t>
  </si>
  <si>
    <t>951 0503 0710025150 244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</si>
  <si>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</si>
  <si>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</si>
  <si>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</si>
  <si>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</si>
  <si>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951 0705 1220025260 000</t>
  </si>
  <si>
    <t>951 0705 1220025260 244</t>
  </si>
  <si>
    <t>Молодежная политика</t>
  </si>
  <si>
    <t>951 0707 0000000000 000</t>
  </si>
  <si>
    <t>951 0707 0210025020 000</t>
  </si>
  <si>
    <t>951 0707 0210025020 244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</si>
  <si>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</si>
  <si>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</si>
  <si>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</si>
  <si>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</si>
  <si>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</si>
  <si>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</si>
  <si>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</si>
  <si>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951 0801 0310025040 000</t>
  </si>
  <si>
    <t>951 0801 0310025040 244</t>
  </si>
  <si>
    <t>951 0801 0310099990 000</t>
  </si>
  <si>
    <t>951 0801 0310099990 244</t>
  </si>
  <si>
    <t>951 0801 03100S3850 000</t>
  </si>
  <si>
    <t>951 0801 03100S3850 611</t>
  </si>
  <si>
    <t>Другие вопросы в области культуры, кинематографии</t>
  </si>
  <si>
    <t>951 0804 0000000000 000</t>
  </si>
  <si>
    <t>951 0804 0310025040 000</t>
  </si>
  <si>
    <t>951 0804 0310025040 244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</si>
  <si>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</si>
  <si>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</si>
  <si>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</si>
  <si>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</si>
  <si>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</si>
  <si>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</si>
  <si>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</si>
  <si>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ФИЗИЧЕСКАЯ КУЛЬТУРА И СПОРТ</t>
  </si>
  <si>
    <t>951 1100 0000000000 000</t>
  </si>
  <si>
    <t>Массовый спорт</t>
  </si>
  <si>
    <t>951 1102 0000000000 000</t>
  </si>
  <si>
    <t>951 1102 0410025060 000</t>
  </si>
  <si>
    <t>951 1102 0410025060 244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</si>
  <si>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</si>
  <si>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</si>
  <si>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</si>
  <si>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</si>
  <si>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</si>
  <si>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</si>
  <si>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</si>
  <si>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</si>
  <si>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</si>
  <si>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</si>
  <si>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</si>
  <si>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</si>
  <si>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</si>
  <si>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</si>
  <si>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</si>
  <si>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</si>
  <si>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</si>
  <si>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</si>
  <si>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</si>
  <si>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</si>
  <si>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</si>
  <si>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</si>
  <si>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</si>
  <si>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</si>
  <si>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</si>
  <si>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</si>
  <si>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</si>
  <si>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</si>
  <si>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</si>
  <si>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</si>
  <si>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</si>
  <si>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</si>
  <si>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</si>
  <si>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</si>
  <si>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</si>
  <si>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</si>
  <si>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</si>
  <si>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</si>
  <si>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</si>
  <si>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</si>
  <si>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Доходы/REG_DATE</t>
  </si>
  <si>
    <t>Доходы/RANGE_NAMES</t>
  </si>
  <si>
    <t>1</t>
  </si>
  <si>
    <t>Доходы/EXPORT_PRP</t>
  </si>
  <si>
    <t>Доходы/EXPORT_PARAM_SRC_KIND</t>
  </si>
  <si>
    <t>3</t>
  </si>
  <si>
    <t>Доходы/PARAMS</t>
  </si>
  <si>
    <t>Доходы/FILE_NAME</t>
  </si>
  <si>
    <t>C:\227Q01.txt</t>
  </si>
  <si>
    <t>Доходы/ExportView</t>
  </si>
  <si>
    <t>Доходы/EXPORT_SRC_CODE</t>
  </si>
  <si>
    <t>Доходы/PERIOD</t>
  </si>
  <si>
    <t>Прочие неналоговые доходы</t>
  </si>
  <si>
    <t>951 11705050100000180</t>
  </si>
  <si>
    <t>Безвозмездная передача объектов НФА в муниципальный район</t>
  </si>
  <si>
    <t>540</t>
  </si>
  <si>
    <t>951 0409 0000000000 540</t>
  </si>
  <si>
    <t>951 0502 0000000000 540</t>
  </si>
  <si>
    <t>951 0801 0000000000 540</t>
  </si>
  <si>
    <t>000</t>
  </si>
  <si>
    <t xml:space="preserve"> Руководитель   __________________             </t>
  </si>
  <si>
    <t>П.Г.Бедарев</t>
  </si>
  <si>
    <t>Руководитель финансово-</t>
  </si>
  <si>
    <t>И.В.Краюшкина</t>
  </si>
  <si>
    <t xml:space="preserve">Главный бухгалтер ________________             Н.Н.Землянухина          </t>
  </si>
  <si>
    <t xml:space="preserve">                                                (подпись)                                              (расшифровка подписи)</t>
  </si>
  <si>
    <r>
      <t xml:space="preserve">                                     </t>
    </r>
    <r>
      <rPr>
        <sz val="10"/>
        <rFont val="Arial Cyr"/>
        <charset val="204"/>
      </rPr>
      <t xml:space="preserve">    экономической службы        ___________   </t>
    </r>
  </si>
  <si>
    <t xml:space="preserve">              (подпись)             (расшифровка подписи)</t>
  </si>
  <si>
    <t xml:space="preserve">                                (подпись)               (расшифровка подписи)</t>
  </si>
  <si>
    <t>" 12 "  января 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</si>
</sst>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8" fillId="0" borderId="0" xfId="0" applyFont="1"/>
    <xf numFmtId="49" fontId="9" fillId="0" borderId="30" xfId="0" applyNumberFormat="1" applyFont="1" applyBorder="1" applyAlignment="1" applyProtection="1">
      <alignment horizontal="center" vertical="center" wrapText="1"/>
    </xf>
    <xf numFmtId="4" fontId="9" fillId="0" borderId="30" xfId="0" applyNumberFormat="1" applyFont="1" applyBorder="1" applyAlignment="1" applyProtection="1">
      <alignment horizontal="right" vertical="center"/>
    </xf>
    <xf numFmtId="49" fontId="10" fillId="0" borderId="30" xfId="0" applyNumberFormat="1" applyFont="1" applyBorder="1" applyAlignment="1" applyProtection="1">
      <alignment horizontal="center" vertical="center" wrapText="1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5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9" fillId="0" borderId="31" xfId="0" applyNumberFormat="1" applyFont="1" applyBorder="1" applyAlignment="1" applyProtection="1">
      <alignment horizontal="center" vertical="center"/>
    </xf>
    <xf numFmtId="49" fontId="9" fillId="0" borderId="32" xfId="0" applyNumberFormat="1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topLeftCell="A72" workbookViewId="0">
      <selection activeCell="E20" sqref="E20:J80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7" width="10.5703125" customWidth="1"/>
    <col min="8" max="8" width="11.85546875" customWidth="1"/>
    <col min="9" max="10" width="16.7109375" customWidth="1"/>
  </cols>
  <sheetData>
    <row r="1" spans="1:10" ht="16.899999999999999" customHeight="1">
      <c r="A1" s="48" t="s">
        <v>0</v>
      </c>
      <c r="B1" s="48"/>
      <c r="C1" s="48"/>
      <c r="D1" s="48"/>
      <c r="E1" s="48"/>
      <c r="F1" s="48"/>
      <c r="G1" s="48"/>
      <c r="H1" s="48"/>
      <c r="I1" s="1"/>
      <c r="J1" s="1"/>
    </row>
    <row r="2" spans="1:10" ht="16.899999999999999" customHeight="1">
      <c r="A2" s="48" t="s">
        <v>1</v>
      </c>
      <c r="B2" s="48"/>
      <c r="C2" s="48"/>
      <c r="D2" s="48"/>
      <c r="E2" s="48"/>
      <c r="F2" s="48"/>
      <c r="G2" s="48"/>
      <c r="H2" s="48"/>
      <c r="I2" s="2"/>
      <c r="J2" s="3"/>
    </row>
    <row r="3" spans="1:10" ht="16.899999999999999" customHeight="1">
      <c r="A3" s="48" t="s">
        <v>2</v>
      </c>
      <c r="B3" s="48"/>
      <c r="C3" s="48"/>
      <c r="D3" s="48"/>
      <c r="E3" s="48"/>
      <c r="F3" s="48"/>
      <c r="G3" s="48"/>
      <c r="H3" s="48"/>
      <c r="I3" s="4"/>
      <c r="J3" s="5" t="s">
        <v>3</v>
      </c>
    </row>
    <row r="4" spans="1:10" ht="16.899999999999999" customHeight="1">
      <c r="A4" s="48" t="s">
        <v>4</v>
      </c>
      <c r="B4" s="48"/>
      <c r="C4" s="48"/>
      <c r="D4" s="48"/>
      <c r="E4" s="48"/>
      <c r="F4" s="48"/>
      <c r="G4" s="48"/>
      <c r="H4" s="48"/>
      <c r="I4" s="6" t="s">
        <v>5</v>
      </c>
      <c r="J4" s="7" t="s">
        <v>6</v>
      </c>
    </row>
    <row r="5" spans="1:10">
      <c r="A5" s="49" t="s">
        <v>16</v>
      </c>
      <c r="B5" s="49"/>
      <c r="C5" s="49"/>
      <c r="D5" s="49"/>
      <c r="E5" s="49"/>
      <c r="F5" s="49"/>
      <c r="G5" s="49"/>
      <c r="H5" s="49"/>
      <c r="I5" s="9" t="s">
        <v>7</v>
      </c>
      <c r="J5" s="10" t="s">
        <v>21</v>
      </c>
    </row>
    <row r="6" spans="1:10" ht="21" customHeight="1">
      <c r="A6" s="50" t="s">
        <v>8</v>
      </c>
      <c r="B6" s="11"/>
      <c r="C6" s="11"/>
      <c r="D6" s="8"/>
      <c r="E6" s="8"/>
      <c r="F6" s="8"/>
      <c r="G6" s="8"/>
      <c r="H6" s="8"/>
      <c r="I6" s="9" t="s">
        <v>9</v>
      </c>
      <c r="J6" s="12" t="s">
        <v>22</v>
      </c>
    </row>
    <row r="7" spans="1:10" ht="40.5" customHeight="1">
      <c r="A7" s="50"/>
      <c r="B7" s="51" t="s">
        <v>17</v>
      </c>
      <c r="C7" s="52"/>
      <c r="D7" s="52"/>
      <c r="E7" s="52"/>
      <c r="F7" s="52"/>
      <c r="G7" s="52"/>
      <c r="H7" s="52"/>
      <c r="I7" s="9" t="s">
        <v>10</v>
      </c>
      <c r="J7" s="12" t="s">
        <v>23</v>
      </c>
    </row>
    <row r="8" spans="1:10">
      <c r="A8" s="9" t="s">
        <v>11</v>
      </c>
      <c r="B8" s="47" t="s">
        <v>18</v>
      </c>
      <c r="C8" s="47"/>
      <c r="D8" s="47"/>
      <c r="E8" s="47"/>
      <c r="F8" s="47"/>
      <c r="G8" s="47"/>
      <c r="H8" s="47"/>
      <c r="I8" s="9" t="s">
        <v>12</v>
      </c>
      <c r="J8" s="12" t="s">
        <v>24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13</v>
      </c>
      <c r="J10" s="15" t="s">
        <v>14</v>
      </c>
    </row>
    <row r="11" spans="1:10" ht="16.899999999999999" customHeight="1">
      <c r="A11" s="48" t="s">
        <v>15</v>
      </c>
      <c r="B11" s="48"/>
      <c r="C11" s="48"/>
      <c r="D11" s="48"/>
      <c r="E11" s="48"/>
      <c r="F11" s="48"/>
      <c r="G11" s="48"/>
      <c r="H11" s="48"/>
      <c r="I11" s="48"/>
      <c r="J11" s="16"/>
    </row>
    <row r="12" spans="1:10" ht="13.5" customHeight="1">
      <c r="A12" s="78" t="s">
        <v>25</v>
      </c>
      <c r="B12" s="81" t="s">
        <v>26</v>
      </c>
      <c r="C12" s="72" t="s">
        <v>27</v>
      </c>
      <c r="D12" s="73"/>
      <c r="E12" s="71" t="s">
        <v>28</v>
      </c>
      <c r="F12" s="62" t="s">
        <v>29</v>
      </c>
      <c r="G12" s="63"/>
      <c r="H12" s="63"/>
      <c r="I12" s="64"/>
      <c r="J12" s="53" t="s">
        <v>30</v>
      </c>
    </row>
    <row r="13" spans="1:10" ht="9.9499999999999993" customHeight="1">
      <c r="A13" s="79"/>
      <c r="B13" s="82"/>
      <c r="C13" s="74"/>
      <c r="D13" s="75"/>
      <c r="E13" s="69"/>
      <c r="F13" s="59" t="s">
        <v>31</v>
      </c>
      <c r="G13" s="59" t="s">
        <v>32</v>
      </c>
      <c r="H13" s="59" t="s">
        <v>33</v>
      </c>
      <c r="I13" s="56" t="s">
        <v>34</v>
      </c>
      <c r="J13" s="54"/>
    </row>
    <row r="14" spans="1:10" ht="9.9499999999999993" customHeight="1">
      <c r="A14" s="79"/>
      <c r="B14" s="82"/>
      <c r="C14" s="74"/>
      <c r="D14" s="75"/>
      <c r="E14" s="69"/>
      <c r="F14" s="69"/>
      <c r="G14" s="60"/>
      <c r="H14" s="60"/>
      <c r="I14" s="57"/>
      <c r="J14" s="54"/>
    </row>
    <row r="15" spans="1:10" ht="9.9499999999999993" customHeight="1">
      <c r="A15" s="79"/>
      <c r="B15" s="82"/>
      <c r="C15" s="74"/>
      <c r="D15" s="75"/>
      <c r="E15" s="69"/>
      <c r="F15" s="69"/>
      <c r="G15" s="60"/>
      <c r="H15" s="60"/>
      <c r="I15" s="57"/>
      <c r="J15" s="54"/>
    </row>
    <row r="16" spans="1:10" ht="9.9499999999999993" customHeight="1">
      <c r="A16" s="79"/>
      <c r="B16" s="82"/>
      <c r="C16" s="74"/>
      <c r="D16" s="75"/>
      <c r="E16" s="69"/>
      <c r="F16" s="69"/>
      <c r="G16" s="60"/>
      <c r="H16" s="60"/>
      <c r="I16" s="57"/>
      <c r="J16" s="54"/>
    </row>
    <row r="17" spans="1:10" ht="9.9499999999999993" customHeight="1">
      <c r="A17" s="79"/>
      <c r="B17" s="82"/>
      <c r="C17" s="74"/>
      <c r="D17" s="75"/>
      <c r="E17" s="69"/>
      <c r="F17" s="69"/>
      <c r="G17" s="60"/>
      <c r="H17" s="60"/>
      <c r="I17" s="57"/>
      <c r="J17" s="54"/>
    </row>
    <row r="18" spans="1:10" ht="19.5" customHeight="1">
      <c r="A18" s="80"/>
      <c r="B18" s="83"/>
      <c r="C18" s="76"/>
      <c r="D18" s="77"/>
      <c r="E18" s="70"/>
      <c r="F18" s="70"/>
      <c r="G18" s="61"/>
      <c r="H18" s="61"/>
      <c r="I18" s="58"/>
      <c r="J18" s="55"/>
    </row>
    <row r="19" spans="1:10" ht="14.25" customHeight="1">
      <c r="A19" s="17">
        <v>1</v>
      </c>
      <c r="B19" s="18">
        <v>2</v>
      </c>
      <c r="C19" s="67">
        <v>3</v>
      </c>
      <c r="D19" s="68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84" t="s">
        <v>44</v>
      </c>
      <c r="D20" s="85"/>
      <c r="E20" s="44">
        <v>12163713.59</v>
      </c>
      <c r="F20" s="44">
        <v>11702267.380000001</v>
      </c>
      <c r="G20" s="44" t="s">
        <v>43</v>
      </c>
      <c r="H20" s="44">
        <v>1320643.1399999999</v>
      </c>
      <c r="I20" s="44">
        <f>H20+F20</f>
        <v>13022910.520000001</v>
      </c>
      <c r="J20" s="44">
        <v>5576568.04</v>
      </c>
    </row>
    <row r="21" spans="1:10">
      <c r="A21" s="26" t="s">
        <v>45</v>
      </c>
      <c r="B21" s="27"/>
      <c r="C21" s="65"/>
      <c r="D21" s="66"/>
      <c r="E21" s="46"/>
      <c r="F21" s="46"/>
      <c r="G21" s="46"/>
      <c r="H21" s="46"/>
      <c r="I21" s="46"/>
      <c r="J21" s="46"/>
    </row>
    <row r="22" spans="1:10">
      <c r="A22" s="26" t="s">
        <v>47</v>
      </c>
      <c r="B22" s="27" t="s">
        <v>42</v>
      </c>
      <c r="C22" s="65" t="s">
        <v>48</v>
      </c>
      <c r="D22" s="66"/>
      <c r="E22" s="46">
        <v>5190100</v>
      </c>
      <c r="F22" s="46">
        <v>5194088.0199999996</v>
      </c>
      <c r="G22" s="46" t="s">
        <v>43</v>
      </c>
      <c r="H22" s="46" t="s">
        <v>43</v>
      </c>
      <c r="I22" s="46">
        <v>5194088.0199999996</v>
      </c>
      <c r="J22" s="46">
        <f>E22-I22</f>
        <v>-3988.019999999553</v>
      </c>
    </row>
    <row r="23" spans="1:10">
      <c r="A23" s="26" t="s">
        <v>49</v>
      </c>
      <c r="B23" s="27" t="s">
        <v>42</v>
      </c>
      <c r="C23" s="65" t="s">
        <v>50</v>
      </c>
      <c r="D23" s="66"/>
      <c r="E23" s="46">
        <v>475000</v>
      </c>
      <c r="F23" s="46">
        <v>476933.93</v>
      </c>
      <c r="G23" s="46" t="s">
        <v>43</v>
      </c>
      <c r="H23" s="46" t="s">
        <v>43</v>
      </c>
      <c r="I23" s="46">
        <v>476933.93</v>
      </c>
      <c r="J23" s="46">
        <f t="shared" ref="J23:J25" si="0">E23-I23</f>
        <v>-1933.929999999993</v>
      </c>
    </row>
    <row r="24" spans="1:10">
      <c r="A24" s="26" t="s">
        <v>51</v>
      </c>
      <c r="B24" s="27" t="s">
        <v>42</v>
      </c>
      <c r="C24" s="65" t="s">
        <v>52</v>
      </c>
      <c r="D24" s="66"/>
      <c r="E24" s="46">
        <v>475000</v>
      </c>
      <c r="F24" s="46">
        <v>476933.93</v>
      </c>
      <c r="G24" s="46" t="s">
        <v>43</v>
      </c>
      <c r="H24" s="46" t="s">
        <v>43</v>
      </c>
      <c r="I24" s="46">
        <v>476933.93</v>
      </c>
      <c r="J24" s="46">
        <f t="shared" si="0"/>
        <v>-1933.929999999993</v>
      </c>
    </row>
    <row r="25" spans="1:10" ht="73.7" customHeight="1">
      <c r="A25" s="26" t="s">
        <v>53</v>
      </c>
      <c r="B25" s="27" t="s">
        <v>42</v>
      </c>
      <c r="C25" s="65" t="s">
        <v>54</v>
      </c>
      <c r="D25" s="66"/>
      <c r="E25" s="46">
        <v>475000</v>
      </c>
      <c r="F25" s="46">
        <v>476915.21</v>
      </c>
      <c r="G25" s="46" t="s">
        <v>43</v>
      </c>
      <c r="H25" s="46" t="s">
        <v>43</v>
      </c>
      <c r="I25" s="46">
        <v>476915.21</v>
      </c>
      <c r="J25" s="46">
        <f t="shared" si="0"/>
        <v>-1915.210000000021</v>
      </c>
    </row>
    <row r="26" spans="1:10" ht="110.65" customHeight="1">
      <c r="A26" s="29" t="s">
        <v>55</v>
      </c>
      <c r="B26" s="27" t="s">
        <v>42</v>
      </c>
      <c r="C26" s="65" t="s">
        <v>56</v>
      </c>
      <c r="D26" s="66"/>
      <c r="E26" s="46" t="s">
        <v>43</v>
      </c>
      <c r="F26" s="46">
        <v>447414.99</v>
      </c>
      <c r="G26" s="46" t="s">
        <v>43</v>
      </c>
      <c r="H26" s="46" t="s">
        <v>43</v>
      </c>
      <c r="I26" s="46">
        <v>447414.99</v>
      </c>
      <c r="J26" s="46">
        <f>-I26</f>
        <v>-447414.99</v>
      </c>
    </row>
    <row r="27" spans="1:10" ht="86.1" customHeight="1">
      <c r="A27" s="29" t="s">
        <v>57</v>
      </c>
      <c r="B27" s="27" t="s">
        <v>42</v>
      </c>
      <c r="C27" s="65" t="s">
        <v>58</v>
      </c>
      <c r="D27" s="66"/>
      <c r="E27" s="46" t="s">
        <v>43</v>
      </c>
      <c r="F27" s="46">
        <v>24794.54</v>
      </c>
      <c r="G27" s="46" t="s">
        <v>43</v>
      </c>
      <c r="H27" s="46" t="s">
        <v>43</v>
      </c>
      <c r="I27" s="46">
        <v>24794.54</v>
      </c>
      <c r="J27" s="46">
        <f>-I27</f>
        <v>-24794.54</v>
      </c>
    </row>
    <row r="28" spans="1:10" ht="110.65" customHeight="1">
      <c r="A28" s="29" t="s">
        <v>59</v>
      </c>
      <c r="B28" s="27" t="s">
        <v>42</v>
      </c>
      <c r="C28" s="65" t="s">
        <v>60</v>
      </c>
      <c r="D28" s="66"/>
      <c r="E28" s="46" t="s">
        <v>43</v>
      </c>
      <c r="F28" s="46">
        <v>4705.68</v>
      </c>
      <c r="G28" s="46" t="s">
        <v>43</v>
      </c>
      <c r="H28" s="46" t="s">
        <v>43</v>
      </c>
      <c r="I28" s="46">
        <v>4705.68</v>
      </c>
      <c r="J28" s="46">
        <f t="shared" ref="J28:J30" si="1">-I28</f>
        <v>-4705.68</v>
      </c>
    </row>
    <row r="29" spans="1:10" ht="49.15" customHeight="1">
      <c r="A29" s="26" t="s">
        <v>61</v>
      </c>
      <c r="B29" s="27" t="s">
        <v>42</v>
      </c>
      <c r="C29" s="65" t="s">
        <v>62</v>
      </c>
      <c r="D29" s="66"/>
      <c r="E29" s="46" t="s">
        <v>43</v>
      </c>
      <c r="F29" s="46">
        <v>18.72</v>
      </c>
      <c r="G29" s="46" t="s">
        <v>43</v>
      </c>
      <c r="H29" s="46" t="s">
        <v>43</v>
      </c>
      <c r="I29" s="46">
        <v>18.72</v>
      </c>
      <c r="J29" s="46">
        <f t="shared" si="1"/>
        <v>-18.72</v>
      </c>
    </row>
    <row r="30" spans="1:10" ht="73.7" customHeight="1">
      <c r="A30" s="26" t="s">
        <v>63</v>
      </c>
      <c r="B30" s="27" t="s">
        <v>42</v>
      </c>
      <c r="C30" s="65" t="s">
        <v>64</v>
      </c>
      <c r="D30" s="66"/>
      <c r="E30" s="46" t="s">
        <v>43</v>
      </c>
      <c r="F30" s="46">
        <v>18.72</v>
      </c>
      <c r="G30" s="46" t="s">
        <v>43</v>
      </c>
      <c r="H30" s="46" t="s">
        <v>43</v>
      </c>
      <c r="I30" s="46">
        <v>18.72</v>
      </c>
      <c r="J30" s="46">
        <f t="shared" si="1"/>
        <v>-18.72</v>
      </c>
    </row>
    <row r="31" spans="1:10">
      <c r="A31" s="26" t="s">
        <v>65</v>
      </c>
      <c r="B31" s="27" t="s">
        <v>42</v>
      </c>
      <c r="C31" s="65" t="s">
        <v>66</v>
      </c>
      <c r="D31" s="66"/>
      <c r="E31" s="46">
        <v>1697000</v>
      </c>
      <c r="F31" s="46">
        <v>1696984.02</v>
      </c>
      <c r="G31" s="46" t="s">
        <v>43</v>
      </c>
      <c r="H31" s="46" t="s">
        <v>43</v>
      </c>
      <c r="I31" s="46">
        <v>1696984.02</v>
      </c>
      <c r="J31" s="46">
        <f>E31-I31</f>
        <v>15.979999999981374</v>
      </c>
    </row>
    <row r="32" spans="1:10">
      <c r="A32" s="26" t="s">
        <v>67</v>
      </c>
      <c r="B32" s="27" t="s">
        <v>42</v>
      </c>
      <c r="C32" s="65" t="s">
        <v>68</v>
      </c>
      <c r="D32" s="66"/>
      <c r="E32" s="46">
        <v>1697000</v>
      </c>
      <c r="F32" s="46">
        <v>1696984.02</v>
      </c>
      <c r="G32" s="46" t="s">
        <v>43</v>
      </c>
      <c r="H32" s="46" t="s">
        <v>43</v>
      </c>
      <c r="I32" s="46">
        <v>1696984.02</v>
      </c>
      <c r="J32" s="46">
        <f t="shared" ref="J32:J33" si="2">E32-I32</f>
        <v>15.979999999981374</v>
      </c>
    </row>
    <row r="33" spans="1:10">
      <c r="A33" s="26" t="s">
        <v>67</v>
      </c>
      <c r="B33" s="27" t="s">
        <v>42</v>
      </c>
      <c r="C33" s="65" t="s">
        <v>69</v>
      </c>
      <c r="D33" s="66"/>
      <c r="E33" s="46">
        <v>1697000</v>
      </c>
      <c r="F33" s="46">
        <v>1696984.02</v>
      </c>
      <c r="G33" s="46" t="s">
        <v>43</v>
      </c>
      <c r="H33" s="46" t="s">
        <v>43</v>
      </c>
      <c r="I33" s="46">
        <v>1696984.02</v>
      </c>
      <c r="J33" s="46">
        <f t="shared" si="2"/>
        <v>15.979999999981374</v>
      </c>
    </row>
    <row r="34" spans="1:10" ht="49.15" customHeight="1">
      <c r="A34" s="26" t="s">
        <v>70</v>
      </c>
      <c r="B34" s="27" t="s">
        <v>42</v>
      </c>
      <c r="C34" s="65" t="s">
        <v>71</v>
      </c>
      <c r="D34" s="66"/>
      <c r="E34" s="46" t="s">
        <v>43</v>
      </c>
      <c r="F34" s="46">
        <v>1583711.2</v>
      </c>
      <c r="G34" s="46" t="s">
        <v>43</v>
      </c>
      <c r="H34" s="46" t="s">
        <v>43</v>
      </c>
      <c r="I34" s="46">
        <v>1583711.2</v>
      </c>
      <c r="J34" s="46">
        <f>-I34</f>
        <v>-1583711.2</v>
      </c>
    </row>
    <row r="35" spans="1:10" ht="24.6" customHeight="1">
      <c r="A35" s="26" t="s">
        <v>72</v>
      </c>
      <c r="B35" s="27" t="s">
        <v>42</v>
      </c>
      <c r="C35" s="65" t="s">
        <v>73</v>
      </c>
      <c r="D35" s="66"/>
      <c r="E35" s="46" t="s">
        <v>43</v>
      </c>
      <c r="F35" s="46">
        <v>99526.66</v>
      </c>
      <c r="G35" s="46" t="s">
        <v>43</v>
      </c>
      <c r="H35" s="46" t="s">
        <v>43</v>
      </c>
      <c r="I35" s="46">
        <v>99526.66</v>
      </c>
      <c r="J35" s="46">
        <f t="shared" ref="J35:J36" si="3">-I35</f>
        <v>-99526.66</v>
      </c>
    </row>
    <row r="36" spans="1:10" ht="49.15" customHeight="1">
      <c r="A36" s="26" t="s">
        <v>74</v>
      </c>
      <c r="B36" s="27" t="s">
        <v>42</v>
      </c>
      <c r="C36" s="65" t="s">
        <v>75</v>
      </c>
      <c r="D36" s="66"/>
      <c r="E36" s="46" t="s">
        <v>43</v>
      </c>
      <c r="F36" s="46">
        <v>13746.16</v>
      </c>
      <c r="G36" s="46" t="s">
        <v>43</v>
      </c>
      <c r="H36" s="46" t="s">
        <v>43</v>
      </c>
      <c r="I36" s="46">
        <v>13746.16</v>
      </c>
      <c r="J36" s="46">
        <f t="shared" si="3"/>
        <v>-13746.16</v>
      </c>
    </row>
    <row r="37" spans="1:10">
      <c r="A37" s="26" t="s">
        <v>76</v>
      </c>
      <c r="B37" s="27" t="s">
        <v>42</v>
      </c>
      <c r="C37" s="65" t="s">
        <v>77</v>
      </c>
      <c r="D37" s="66"/>
      <c r="E37" s="46">
        <v>2935000</v>
      </c>
      <c r="F37" s="46">
        <v>2937103.88</v>
      </c>
      <c r="G37" s="46" t="s">
        <v>43</v>
      </c>
      <c r="H37" s="46" t="s">
        <v>43</v>
      </c>
      <c r="I37" s="46">
        <v>2937103.88</v>
      </c>
      <c r="J37" s="46">
        <f>E37-I37</f>
        <v>-2103.8799999998882</v>
      </c>
    </row>
    <row r="38" spans="1:10">
      <c r="A38" s="26" t="s">
        <v>78</v>
      </c>
      <c r="B38" s="27" t="s">
        <v>42</v>
      </c>
      <c r="C38" s="65" t="s">
        <v>79</v>
      </c>
      <c r="D38" s="66"/>
      <c r="E38" s="46">
        <v>142000</v>
      </c>
      <c r="F38" s="46">
        <v>141834</v>
      </c>
      <c r="G38" s="46" t="s">
        <v>43</v>
      </c>
      <c r="H38" s="46" t="s">
        <v>43</v>
      </c>
      <c r="I38" s="46">
        <v>141834</v>
      </c>
      <c r="J38" s="46">
        <f t="shared" ref="J38:J39" si="4">E38-I38</f>
        <v>166</v>
      </c>
    </row>
    <row r="39" spans="1:10" ht="49.15" customHeight="1">
      <c r="A39" s="26" t="s">
        <v>80</v>
      </c>
      <c r="B39" s="27" t="s">
        <v>42</v>
      </c>
      <c r="C39" s="65" t="s">
        <v>81</v>
      </c>
      <c r="D39" s="66"/>
      <c r="E39" s="46">
        <v>142000</v>
      </c>
      <c r="F39" s="46">
        <v>141834</v>
      </c>
      <c r="G39" s="46" t="s">
        <v>43</v>
      </c>
      <c r="H39" s="46" t="s">
        <v>43</v>
      </c>
      <c r="I39" s="46">
        <v>141834</v>
      </c>
      <c r="J39" s="46">
        <f t="shared" si="4"/>
        <v>166</v>
      </c>
    </row>
    <row r="40" spans="1:10" ht="73.7" customHeight="1">
      <c r="A40" s="26" t="s">
        <v>82</v>
      </c>
      <c r="B40" s="27" t="s">
        <v>42</v>
      </c>
      <c r="C40" s="65" t="s">
        <v>83</v>
      </c>
      <c r="D40" s="66"/>
      <c r="E40" s="46" t="s">
        <v>43</v>
      </c>
      <c r="F40" s="46">
        <v>132548.59</v>
      </c>
      <c r="G40" s="46" t="s">
        <v>43</v>
      </c>
      <c r="H40" s="46" t="s">
        <v>43</v>
      </c>
      <c r="I40" s="46">
        <v>132548.59</v>
      </c>
      <c r="J40" s="46">
        <f>-I40</f>
        <v>-132548.59</v>
      </c>
    </row>
    <row r="41" spans="1:10" ht="61.5" customHeight="1">
      <c r="A41" s="26" t="s">
        <v>84</v>
      </c>
      <c r="B41" s="27" t="s">
        <v>42</v>
      </c>
      <c r="C41" s="65" t="s">
        <v>85</v>
      </c>
      <c r="D41" s="66"/>
      <c r="E41" s="46" t="s">
        <v>43</v>
      </c>
      <c r="F41" s="46">
        <v>9285.41</v>
      </c>
      <c r="G41" s="46" t="s">
        <v>43</v>
      </c>
      <c r="H41" s="46" t="s">
        <v>43</v>
      </c>
      <c r="I41" s="46">
        <v>9285.41</v>
      </c>
      <c r="J41" s="46">
        <f>-I41</f>
        <v>-9285.41</v>
      </c>
    </row>
    <row r="42" spans="1:10">
      <c r="A42" s="26" t="s">
        <v>86</v>
      </c>
      <c r="B42" s="27" t="s">
        <v>42</v>
      </c>
      <c r="C42" s="65" t="s">
        <v>87</v>
      </c>
      <c r="D42" s="66"/>
      <c r="E42" s="46">
        <v>2793000</v>
      </c>
      <c r="F42" s="46">
        <v>2795269.88</v>
      </c>
      <c r="G42" s="46" t="s">
        <v>43</v>
      </c>
      <c r="H42" s="46" t="s">
        <v>43</v>
      </c>
      <c r="I42" s="46">
        <v>2795269.88</v>
      </c>
      <c r="J42" s="46">
        <f>E42-I42</f>
        <v>-2269.8799999998882</v>
      </c>
    </row>
    <row r="43" spans="1:10">
      <c r="A43" s="26" t="s">
        <v>88</v>
      </c>
      <c r="B43" s="27" t="s">
        <v>42</v>
      </c>
      <c r="C43" s="65" t="s">
        <v>89</v>
      </c>
      <c r="D43" s="66"/>
      <c r="E43" s="46">
        <v>365000</v>
      </c>
      <c r="F43" s="46">
        <v>364467.59</v>
      </c>
      <c r="G43" s="46" t="s">
        <v>43</v>
      </c>
      <c r="H43" s="46" t="s">
        <v>43</v>
      </c>
      <c r="I43" s="46">
        <v>364467.59</v>
      </c>
      <c r="J43" s="46">
        <f t="shared" ref="J43:J44" si="5">E43-I43</f>
        <v>532.40999999997439</v>
      </c>
    </row>
    <row r="44" spans="1:10" ht="36.950000000000003" customHeight="1">
      <c r="A44" s="26" t="s">
        <v>90</v>
      </c>
      <c r="B44" s="27" t="s">
        <v>42</v>
      </c>
      <c r="C44" s="65" t="s">
        <v>91</v>
      </c>
      <c r="D44" s="66"/>
      <c r="E44" s="46">
        <v>365000</v>
      </c>
      <c r="F44" s="46">
        <v>364467.59</v>
      </c>
      <c r="G44" s="46" t="s">
        <v>43</v>
      </c>
      <c r="H44" s="46" t="s">
        <v>43</v>
      </c>
      <c r="I44" s="46">
        <v>364467.59</v>
      </c>
      <c r="J44" s="46">
        <f t="shared" si="5"/>
        <v>532.40999999997439</v>
      </c>
    </row>
    <row r="45" spans="1:10" ht="61.5" customHeight="1">
      <c r="A45" s="26" t="s">
        <v>92</v>
      </c>
      <c r="B45" s="27" t="s">
        <v>42</v>
      </c>
      <c r="C45" s="65" t="s">
        <v>93</v>
      </c>
      <c r="D45" s="66"/>
      <c r="E45" s="46" t="s">
        <v>43</v>
      </c>
      <c r="F45" s="46">
        <v>355525</v>
      </c>
      <c r="G45" s="46" t="s">
        <v>43</v>
      </c>
      <c r="H45" s="46" t="s">
        <v>43</v>
      </c>
      <c r="I45" s="46">
        <v>355525</v>
      </c>
      <c r="J45" s="46">
        <f>-I45</f>
        <v>-355525</v>
      </c>
    </row>
    <row r="46" spans="1:10" ht="49.15" customHeight="1">
      <c r="A46" s="26" t="s">
        <v>94</v>
      </c>
      <c r="B46" s="27" t="s">
        <v>42</v>
      </c>
      <c r="C46" s="65" t="s">
        <v>95</v>
      </c>
      <c r="D46" s="66"/>
      <c r="E46" s="46" t="s">
        <v>43</v>
      </c>
      <c r="F46" s="46">
        <v>8831.4699999999993</v>
      </c>
      <c r="G46" s="46" t="s">
        <v>43</v>
      </c>
      <c r="H46" s="46" t="s">
        <v>43</v>
      </c>
      <c r="I46" s="46">
        <v>8831.4699999999993</v>
      </c>
      <c r="J46" s="46">
        <f t="shared" ref="J46:J47" si="6">-I46</f>
        <v>-8831.4699999999993</v>
      </c>
    </row>
    <row r="47" spans="1:10" ht="61.5" customHeight="1">
      <c r="A47" s="26" t="s">
        <v>96</v>
      </c>
      <c r="B47" s="27" t="s">
        <v>42</v>
      </c>
      <c r="C47" s="65" t="s">
        <v>97</v>
      </c>
      <c r="D47" s="66"/>
      <c r="E47" s="46" t="s">
        <v>43</v>
      </c>
      <c r="F47" s="46">
        <v>111.12</v>
      </c>
      <c r="G47" s="46" t="s">
        <v>43</v>
      </c>
      <c r="H47" s="46" t="s">
        <v>43</v>
      </c>
      <c r="I47" s="46">
        <v>111.12</v>
      </c>
      <c r="J47" s="46">
        <f t="shared" si="6"/>
        <v>-111.12</v>
      </c>
    </row>
    <row r="48" spans="1:10">
      <c r="A48" s="26" t="s">
        <v>98</v>
      </c>
      <c r="B48" s="27" t="s">
        <v>42</v>
      </c>
      <c r="C48" s="65" t="s">
        <v>99</v>
      </c>
      <c r="D48" s="66"/>
      <c r="E48" s="46">
        <v>2428000</v>
      </c>
      <c r="F48" s="46">
        <v>2430802.29</v>
      </c>
      <c r="G48" s="46" t="s">
        <v>43</v>
      </c>
      <c r="H48" s="46" t="s">
        <v>43</v>
      </c>
      <c r="I48" s="46">
        <v>2430802.29</v>
      </c>
      <c r="J48" s="46">
        <f>E48-I48</f>
        <v>-2802.2900000000373</v>
      </c>
    </row>
    <row r="49" spans="1:10" ht="36.950000000000003" customHeight="1">
      <c r="A49" s="26" t="s">
        <v>100</v>
      </c>
      <c r="B49" s="27" t="s">
        <v>42</v>
      </c>
      <c r="C49" s="65" t="s">
        <v>101</v>
      </c>
      <c r="D49" s="66"/>
      <c r="E49" s="46">
        <v>2428000</v>
      </c>
      <c r="F49" s="46">
        <v>2430802.29</v>
      </c>
      <c r="G49" s="46" t="s">
        <v>43</v>
      </c>
      <c r="H49" s="46" t="s">
        <v>43</v>
      </c>
      <c r="I49" s="46">
        <v>2430802.29</v>
      </c>
      <c r="J49" s="46">
        <f>E49-I49</f>
        <v>-2802.2900000000373</v>
      </c>
    </row>
    <row r="50" spans="1:10" ht="61.5" customHeight="1">
      <c r="A50" s="26" t="s">
        <v>102</v>
      </c>
      <c r="B50" s="27" t="s">
        <v>42</v>
      </c>
      <c r="C50" s="65" t="s">
        <v>103</v>
      </c>
      <c r="D50" s="66"/>
      <c r="E50" s="46" t="s">
        <v>43</v>
      </c>
      <c r="F50" s="46">
        <v>2420560.17</v>
      </c>
      <c r="G50" s="46" t="s">
        <v>43</v>
      </c>
      <c r="H50" s="46" t="s">
        <v>43</v>
      </c>
      <c r="I50" s="46">
        <v>2420560.17</v>
      </c>
      <c r="J50" s="46">
        <f>-I50</f>
        <v>-2420560.17</v>
      </c>
    </row>
    <row r="51" spans="1:10" ht="49.15" customHeight="1">
      <c r="A51" s="26" t="s">
        <v>104</v>
      </c>
      <c r="B51" s="27" t="s">
        <v>42</v>
      </c>
      <c r="C51" s="65" t="s">
        <v>105</v>
      </c>
      <c r="D51" s="66"/>
      <c r="E51" s="46" t="s">
        <v>43</v>
      </c>
      <c r="F51" s="46">
        <v>10242.120000000001</v>
      </c>
      <c r="G51" s="46" t="s">
        <v>43</v>
      </c>
      <c r="H51" s="46" t="s">
        <v>43</v>
      </c>
      <c r="I51" s="46">
        <v>10242.120000000001</v>
      </c>
      <c r="J51" s="46">
        <f>-I51</f>
        <v>-10242.120000000001</v>
      </c>
    </row>
    <row r="52" spans="1:10">
      <c r="A52" s="26" t="s">
        <v>106</v>
      </c>
      <c r="B52" s="27" t="s">
        <v>42</v>
      </c>
      <c r="C52" s="65" t="s">
        <v>107</v>
      </c>
      <c r="D52" s="66"/>
      <c r="E52" s="46">
        <v>4100</v>
      </c>
      <c r="F52" s="46">
        <v>4100</v>
      </c>
      <c r="G52" s="46" t="s">
        <v>43</v>
      </c>
      <c r="H52" s="46" t="s">
        <v>43</v>
      </c>
      <c r="I52" s="46">
        <v>4100</v>
      </c>
      <c r="J52" s="46">
        <f>E52-I52</f>
        <v>0</v>
      </c>
    </row>
    <row r="53" spans="1:10" ht="49.15" customHeight="1">
      <c r="A53" s="26" t="s">
        <v>108</v>
      </c>
      <c r="B53" s="27" t="s">
        <v>42</v>
      </c>
      <c r="C53" s="65" t="s">
        <v>109</v>
      </c>
      <c r="D53" s="66"/>
      <c r="E53" s="46">
        <v>4100</v>
      </c>
      <c r="F53" s="46">
        <v>4100</v>
      </c>
      <c r="G53" s="46" t="s">
        <v>43</v>
      </c>
      <c r="H53" s="46" t="s">
        <v>43</v>
      </c>
      <c r="I53" s="46">
        <v>4100</v>
      </c>
      <c r="J53" s="46">
        <f t="shared" ref="J53:J54" si="7">E53-I53</f>
        <v>0</v>
      </c>
    </row>
    <row r="54" spans="1:10" ht="73.7" customHeight="1">
      <c r="A54" s="26" t="s">
        <v>110</v>
      </c>
      <c r="B54" s="27" t="s">
        <v>42</v>
      </c>
      <c r="C54" s="65" t="s">
        <v>111</v>
      </c>
      <c r="D54" s="66"/>
      <c r="E54" s="46">
        <v>4100</v>
      </c>
      <c r="F54" s="46">
        <v>4100</v>
      </c>
      <c r="G54" s="46" t="s">
        <v>43</v>
      </c>
      <c r="H54" s="46" t="s">
        <v>43</v>
      </c>
      <c r="I54" s="46">
        <v>4100</v>
      </c>
      <c r="J54" s="46">
        <f t="shared" si="7"/>
        <v>0</v>
      </c>
    </row>
    <row r="55" spans="1:10" ht="73.7" customHeight="1">
      <c r="A55" s="26" t="s">
        <v>110</v>
      </c>
      <c r="B55" s="27" t="s">
        <v>42</v>
      </c>
      <c r="C55" s="65" t="s">
        <v>112</v>
      </c>
      <c r="D55" s="66"/>
      <c r="E55" s="46" t="s">
        <v>43</v>
      </c>
      <c r="F55" s="46">
        <v>4100</v>
      </c>
      <c r="G55" s="46" t="s">
        <v>43</v>
      </c>
      <c r="H55" s="46" t="s">
        <v>43</v>
      </c>
      <c r="I55" s="46">
        <v>4100</v>
      </c>
      <c r="J55" s="46">
        <f>-I55</f>
        <v>-4100</v>
      </c>
    </row>
    <row r="56" spans="1:10" ht="36.950000000000003" customHeight="1">
      <c r="A56" s="26" t="s">
        <v>113</v>
      </c>
      <c r="B56" s="27" t="s">
        <v>42</v>
      </c>
      <c r="C56" s="65" t="s">
        <v>114</v>
      </c>
      <c r="D56" s="66"/>
      <c r="E56" s="46">
        <v>72300</v>
      </c>
      <c r="F56" s="46">
        <v>72266.19</v>
      </c>
      <c r="G56" s="46" t="s">
        <v>43</v>
      </c>
      <c r="H56" s="46" t="s">
        <v>43</v>
      </c>
      <c r="I56" s="46">
        <v>72266.19</v>
      </c>
      <c r="J56" s="46">
        <v>33.81</v>
      </c>
    </row>
    <row r="57" spans="1:10" ht="86.1" customHeight="1">
      <c r="A57" s="29" t="s">
        <v>115</v>
      </c>
      <c r="B57" s="27" t="s">
        <v>42</v>
      </c>
      <c r="C57" s="65" t="s">
        <v>116</v>
      </c>
      <c r="D57" s="66"/>
      <c r="E57" s="46">
        <v>72300</v>
      </c>
      <c r="F57" s="46">
        <v>72266.19</v>
      </c>
      <c r="G57" s="46" t="s">
        <v>43</v>
      </c>
      <c r="H57" s="46" t="s">
        <v>43</v>
      </c>
      <c r="I57" s="46">
        <v>72266.19</v>
      </c>
      <c r="J57" s="46">
        <v>33.81</v>
      </c>
    </row>
    <row r="58" spans="1:10" ht="86.1" customHeight="1">
      <c r="A58" s="29" t="s">
        <v>117</v>
      </c>
      <c r="B58" s="27" t="s">
        <v>42</v>
      </c>
      <c r="C58" s="65" t="s">
        <v>118</v>
      </c>
      <c r="D58" s="66"/>
      <c r="E58" s="46">
        <v>72300</v>
      </c>
      <c r="F58" s="46">
        <v>72266.19</v>
      </c>
      <c r="G58" s="46" t="s">
        <v>43</v>
      </c>
      <c r="H58" s="46" t="s">
        <v>43</v>
      </c>
      <c r="I58" s="46">
        <v>72266.19</v>
      </c>
      <c r="J58" s="46">
        <v>33.81</v>
      </c>
    </row>
    <row r="59" spans="1:10" ht="73.7" customHeight="1">
      <c r="A59" s="26" t="s">
        <v>119</v>
      </c>
      <c r="B59" s="27" t="s">
        <v>42</v>
      </c>
      <c r="C59" s="65" t="s">
        <v>120</v>
      </c>
      <c r="D59" s="66"/>
      <c r="E59" s="46">
        <v>72300</v>
      </c>
      <c r="F59" s="46">
        <v>72266.19</v>
      </c>
      <c r="G59" s="46" t="s">
        <v>43</v>
      </c>
      <c r="H59" s="46" t="s">
        <v>43</v>
      </c>
      <c r="I59" s="46">
        <v>72266.19</v>
      </c>
      <c r="J59" s="46">
        <v>33.81</v>
      </c>
    </row>
    <row r="60" spans="1:10">
      <c r="A60" s="26" t="s">
        <v>121</v>
      </c>
      <c r="B60" s="27" t="s">
        <v>42</v>
      </c>
      <c r="C60" s="65" t="s">
        <v>122</v>
      </c>
      <c r="D60" s="66"/>
      <c r="E60" s="46">
        <v>6700</v>
      </c>
      <c r="F60" s="46">
        <v>6700</v>
      </c>
      <c r="G60" s="46" t="s">
        <v>43</v>
      </c>
      <c r="H60" s="46" t="s">
        <v>43</v>
      </c>
      <c r="I60" s="46">
        <v>6700</v>
      </c>
      <c r="J60" s="46">
        <f>E60-I60</f>
        <v>0</v>
      </c>
    </row>
    <row r="61" spans="1:10" ht="36.950000000000003" customHeight="1">
      <c r="A61" s="26" t="s">
        <v>123</v>
      </c>
      <c r="B61" s="27" t="s">
        <v>42</v>
      </c>
      <c r="C61" s="65" t="s">
        <v>124</v>
      </c>
      <c r="D61" s="66"/>
      <c r="E61" s="46">
        <v>6700</v>
      </c>
      <c r="F61" s="46">
        <v>6700</v>
      </c>
      <c r="G61" s="46" t="s">
        <v>43</v>
      </c>
      <c r="H61" s="46" t="s">
        <v>43</v>
      </c>
      <c r="I61" s="46">
        <v>6700</v>
      </c>
      <c r="J61" s="46">
        <f>E61-I61</f>
        <v>0</v>
      </c>
    </row>
    <row r="62" spans="1:10" ht="49.15" customHeight="1">
      <c r="A62" s="26" t="s">
        <v>125</v>
      </c>
      <c r="B62" s="27" t="s">
        <v>42</v>
      </c>
      <c r="C62" s="65" t="s">
        <v>126</v>
      </c>
      <c r="D62" s="66"/>
      <c r="E62" s="46">
        <v>6700</v>
      </c>
      <c r="F62" s="46">
        <v>6700</v>
      </c>
      <c r="G62" s="46" t="s">
        <v>43</v>
      </c>
      <c r="H62" s="46" t="s">
        <v>43</v>
      </c>
      <c r="I62" s="46">
        <v>6700</v>
      </c>
      <c r="J62" s="46">
        <f t="shared" ref="J62:J64" si="8">E62-I62</f>
        <v>0</v>
      </c>
    </row>
    <row r="63" spans="1:10" ht="49.15" customHeight="1">
      <c r="A63" s="26" t="s">
        <v>125</v>
      </c>
      <c r="B63" s="27" t="s">
        <v>42</v>
      </c>
      <c r="C63" s="65" t="s">
        <v>127</v>
      </c>
      <c r="D63" s="66"/>
      <c r="E63" s="46">
        <v>1700</v>
      </c>
      <c r="F63" s="46">
        <v>1700</v>
      </c>
      <c r="G63" s="46" t="s">
        <v>43</v>
      </c>
      <c r="H63" s="46" t="s">
        <v>43</v>
      </c>
      <c r="I63" s="46">
        <v>1700</v>
      </c>
      <c r="J63" s="46">
        <f t="shared" si="8"/>
        <v>0</v>
      </c>
    </row>
    <row r="64" spans="1:10" ht="49.15" customHeight="1">
      <c r="A64" s="26" t="s">
        <v>125</v>
      </c>
      <c r="B64" s="27" t="s">
        <v>42</v>
      </c>
      <c r="C64" s="65" t="s">
        <v>128</v>
      </c>
      <c r="D64" s="66"/>
      <c r="E64" s="46">
        <v>5000</v>
      </c>
      <c r="F64" s="46">
        <v>5000</v>
      </c>
      <c r="G64" s="46" t="s">
        <v>43</v>
      </c>
      <c r="H64" s="46" t="s">
        <v>43</v>
      </c>
      <c r="I64" s="46">
        <v>5000</v>
      </c>
      <c r="J64" s="46">
        <f t="shared" si="8"/>
        <v>0</v>
      </c>
    </row>
    <row r="65" spans="1:10">
      <c r="A65" s="26" t="s">
        <v>129</v>
      </c>
      <c r="B65" s="27" t="s">
        <v>42</v>
      </c>
      <c r="C65" s="65" t="s">
        <v>130</v>
      </c>
      <c r="D65" s="66"/>
      <c r="E65" s="46">
        <v>6973613.5899999999</v>
      </c>
      <c r="F65" s="46">
        <v>6508179.3600000003</v>
      </c>
      <c r="G65" s="46" t="s">
        <v>43</v>
      </c>
      <c r="H65" s="46" t="s">
        <v>43</v>
      </c>
      <c r="I65" s="46">
        <v>6508179.3600000003</v>
      </c>
      <c r="J65" s="46">
        <v>465434.23</v>
      </c>
    </row>
    <row r="66" spans="1:10" ht="36.950000000000003" customHeight="1">
      <c r="A66" s="26" t="s">
        <v>131</v>
      </c>
      <c r="B66" s="27" t="s">
        <v>42</v>
      </c>
      <c r="C66" s="65" t="s">
        <v>132</v>
      </c>
      <c r="D66" s="66"/>
      <c r="E66" s="46">
        <v>6973613.5899999999</v>
      </c>
      <c r="F66" s="46">
        <v>6508179.3600000003</v>
      </c>
      <c r="G66" s="46" t="s">
        <v>43</v>
      </c>
      <c r="H66" s="46" t="s">
        <v>43</v>
      </c>
      <c r="I66" s="46">
        <v>6508179.3600000003</v>
      </c>
      <c r="J66" s="46">
        <v>465434.23</v>
      </c>
    </row>
    <row r="67" spans="1:10" ht="24.6" customHeight="1">
      <c r="A67" s="26" t="s">
        <v>133</v>
      </c>
      <c r="B67" s="27" t="s">
        <v>42</v>
      </c>
      <c r="C67" s="65" t="s">
        <v>134</v>
      </c>
      <c r="D67" s="66"/>
      <c r="E67" s="46">
        <v>2126800</v>
      </c>
      <c r="F67" s="46">
        <v>2126800</v>
      </c>
      <c r="G67" s="46" t="s">
        <v>43</v>
      </c>
      <c r="H67" s="46" t="s">
        <v>43</v>
      </c>
      <c r="I67" s="46">
        <v>2126800</v>
      </c>
      <c r="J67" s="46">
        <f>E67-I67</f>
        <v>0</v>
      </c>
    </row>
    <row r="68" spans="1:10" ht="24.6" customHeight="1">
      <c r="A68" s="26" t="s">
        <v>135</v>
      </c>
      <c r="B68" s="27" t="s">
        <v>42</v>
      </c>
      <c r="C68" s="65" t="s">
        <v>136</v>
      </c>
      <c r="D68" s="66"/>
      <c r="E68" s="46">
        <v>2126800</v>
      </c>
      <c r="F68" s="46">
        <v>2126800</v>
      </c>
      <c r="G68" s="46" t="s">
        <v>43</v>
      </c>
      <c r="H68" s="46" t="s">
        <v>43</v>
      </c>
      <c r="I68" s="46">
        <v>2126800</v>
      </c>
      <c r="J68" s="46">
        <f t="shared" ref="J68:J74" si="9">E68-I68</f>
        <v>0</v>
      </c>
    </row>
    <row r="69" spans="1:10" ht="24.6" customHeight="1">
      <c r="A69" s="26" t="s">
        <v>137</v>
      </c>
      <c r="B69" s="27" t="s">
        <v>42</v>
      </c>
      <c r="C69" s="65" t="s">
        <v>138</v>
      </c>
      <c r="D69" s="66"/>
      <c r="E69" s="46">
        <v>2126800</v>
      </c>
      <c r="F69" s="46">
        <v>2126800</v>
      </c>
      <c r="G69" s="46" t="s">
        <v>43</v>
      </c>
      <c r="H69" s="46" t="s">
        <v>43</v>
      </c>
      <c r="I69" s="46">
        <v>2126800</v>
      </c>
      <c r="J69" s="46">
        <f t="shared" si="9"/>
        <v>0</v>
      </c>
    </row>
    <row r="70" spans="1:10" ht="24.6" customHeight="1">
      <c r="A70" s="26" t="s">
        <v>139</v>
      </c>
      <c r="B70" s="27" t="s">
        <v>42</v>
      </c>
      <c r="C70" s="65" t="s">
        <v>140</v>
      </c>
      <c r="D70" s="66"/>
      <c r="E70" s="46">
        <v>69500</v>
      </c>
      <c r="F70" s="46">
        <v>69500</v>
      </c>
      <c r="G70" s="46" t="s">
        <v>43</v>
      </c>
      <c r="H70" s="46" t="s">
        <v>43</v>
      </c>
      <c r="I70" s="46">
        <v>69500</v>
      </c>
      <c r="J70" s="46">
        <f t="shared" si="9"/>
        <v>0</v>
      </c>
    </row>
    <row r="71" spans="1:10" ht="36.950000000000003" customHeight="1">
      <c r="A71" s="26" t="s">
        <v>141</v>
      </c>
      <c r="B71" s="27" t="s">
        <v>42</v>
      </c>
      <c r="C71" s="65" t="s">
        <v>142</v>
      </c>
      <c r="D71" s="66"/>
      <c r="E71" s="46">
        <v>200</v>
      </c>
      <c r="F71" s="46">
        <v>200</v>
      </c>
      <c r="G71" s="46" t="s">
        <v>43</v>
      </c>
      <c r="H71" s="46" t="s">
        <v>43</v>
      </c>
      <c r="I71" s="46">
        <v>200</v>
      </c>
      <c r="J71" s="46">
        <f t="shared" si="9"/>
        <v>0</v>
      </c>
    </row>
    <row r="72" spans="1:10" ht="36.950000000000003" customHeight="1">
      <c r="A72" s="26" t="s">
        <v>143</v>
      </c>
      <c r="B72" s="27" t="s">
        <v>42</v>
      </c>
      <c r="C72" s="65" t="s">
        <v>144</v>
      </c>
      <c r="D72" s="66"/>
      <c r="E72" s="46">
        <v>200</v>
      </c>
      <c r="F72" s="46">
        <v>200</v>
      </c>
      <c r="G72" s="46" t="s">
        <v>43</v>
      </c>
      <c r="H72" s="46" t="s">
        <v>43</v>
      </c>
      <c r="I72" s="46">
        <v>200</v>
      </c>
      <c r="J72" s="46">
        <f t="shared" si="9"/>
        <v>0</v>
      </c>
    </row>
    <row r="73" spans="1:10" ht="36.950000000000003" customHeight="1">
      <c r="A73" s="26" t="s">
        <v>145</v>
      </c>
      <c r="B73" s="27" t="s">
        <v>42</v>
      </c>
      <c r="C73" s="65" t="s">
        <v>146</v>
      </c>
      <c r="D73" s="66"/>
      <c r="E73" s="46">
        <v>69300</v>
      </c>
      <c r="F73" s="46">
        <v>69300</v>
      </c>
      <c r="G73" s="46" t="s">
        <v>43</v>
      </c>
      <c r="H73" s="46" t="s">
        <v>43</v>
      </c>
      <c r="I73" s="46">
        <v>69300</v>
      </c>
      <c r="J73" s="46">
        <f t="shared" si="9"/>
        <v>0</v>
      </c>
    </row>
    <row r="74" spans="1:10" ht="49.15" customHeight="1">
      <c r="A74" s="26" t="s">
        <v>147</v>
      </c>
      <c r="B74" s="27" t="s">
        <v>42</v>
      </c>
      <c r="C74" s="65" t="s">
        <v>148</v>
      </c>
      <c r="D74" s="66"/>
      <c r="E74" s="46">
        <v>69300</v>
      </c>
      <c r="F74" s="46">
        <v>69300</v>
      </c>
      <c r="G74" s="46" t="s">
        <v>43</v>
      </c>
      <c r="H74" s="46" t="s">
        <v>43</v>
      </c>
      <c r="I74" s="46">
        <v>69300</v>
      </c>
      <c r="J74" s="46">
        <f t="shared" si="9"/>
        <v>0</v>
      </c>
    </row>
    <row r="75" spans="1:10">
      <c r="A75" s="26" t="s">
        <v>149</v>
      </c>
      <c r="B75" s="27" t="s">
        <v>42</v>
      </c>
      <c r="C75" s="65" t="s">
        <v>150</v>
      </c>
      <c r="D75" s="66"/>
      <c r="E75" s="46">
        <v>4777313.59</v>
      </c>
      <c r="F75" s="46">
        <v>4311879.3600000003</v>
      </c>
      <c r="G75" s="46" t="s">
        <v>43</v>
      </c>
      <c r="H75" s="46" t="s">
        <v>43</v>
      </c>
      <c r="I75" s="46">
        <v>4311879.3600000003</v>
      </c>
      <c r="J75" s="46">
        <v>465434.23</v>
      </c>
    </row>
    <row r="76" spans="1:10" ht="61.5" customHeight="1">
      <c r="A76" s="26" t="s">
        <v>151</v>
      </c>
      <c r="B76" s="27" t="s">
        <v>42</v>
      </c>
      <c r="C76" s="65" t="s">
        <v>152</v>
      </c>
      <c r="D76" s="66"/>
      <c r="E76" s="46">
        <v>1899813.59</v>
      </c>
      <c r="F76" s="46">
        <v>1434381</v>
      </c>
      <c r="G76" s="46" t="s">
        <v>43</v>
      </c>
      <c r="H76" s="46" t="s">
        <v>43</v>
      </c>
      <c r="I76" s="46">
        <v>1434381</v>
      </c>
      <c r="J76" s="46">
        <v>465432.59</v>
      </c>
    </row>
    <row r="77" spans="1:10" ht="73.7" customHeight="1">
      <c r="A77" s="26" t="s">
        <v>153</v>
      </c>
      <c r="B77" s="27" t="s">
        <v>42</v>
      </c>
      <c r="C77" s="65" t="s">
        <v>154</v>
      </c>
      <c r="D77" s="66"/>
      <c r="E77" s="46">
        <v>1899813.59</v>
      </c>
      <c r="F77" s="46">
        <v>1434381</v>
      </c>
      <c r="G77" s="46" t="s">
        <v>43</v>
      </c>
      <c r="H77" s="46" t="s">
        <v>43</v>
      </c>
      <c r="I77" s="46">
        <v>1434381</v>
      </c>
      <c r="J77" s="46">
        <v>465432.59</v>
      </c>
    </row>
    <row r="78" spans="1:10" ht="24.6" customHeight="1">
      <c r="A78" s="26" t="s">
        <v>155</v>
      </c>
      <c r="B78" s="27" t="s">
        <v>42</v>
      </c>
      <c r="C78" s="65" t="s">
        <v>156</v>
      </c>
      <c r="D78" s="66"/>
      <c r="E78" s="46">
        <v>2877500</v>
      </c>
      <c r="F78" s="46">
        <v>2877498.36</v>
      </c>
      <c r="G78" s="46" t="s">
        <v>43</v>
      </c>
      <c r="H78" s="46" t="s">
        <v>43</v>
      </c>
      <c r="I78" s="46">
        <v>2877498.36</v>
      </c>
      <c r="J78" s="46">
        <v>1.64</v>
      </c>
    </row>
    <row r="79" spans="1:10" ht="24.6" customHeight="1">
      <c r="A79" s="26" t="s">
        <v>157</v>
      </c>
      <c r="B79" s="27" t="s">
        <v>42</v>
      </c>
      <c r="C79" s="65" t="s">
        <v>158</v>
      </c>
      <c r="D79" s="66"/>
      <c r="E79" s="46">
        <v>2877500</v>
      </c>
      <c r="F79" s="46">
        <v>2877498.36</v>
      </c>
      <c r="G79" s="46" t="s">
        <v>43</v>
      </c>
      <c r="H79" s="46" t="s">
        <v>43</v>
      </c>
      <c r="I79" s="46">
        <v>2877498.36</v>
      </c>
      <c r="J79" s="46">
        <v>1.64</v>
      </c>
    </row>
    <row r="80" spans="1:10" ht="24.6" customHeight="1">
      <c r="A80" s="26" t="s">
        <v>347</v>
      </c>
      <c r="B80" s="27" t="s">
        <v>42</v>
      </c>
      <c r="C80" s="65" t="s">
        <v>348</v>
      </c>
      <c r="D80" s="66"/>
      <c r="E80" s="46" t="s">
        <v>43</v>
      </c>
      <c r="F80" s="46" t="s">
        <v>43</v>
      </c>
      <c r="G80" s="46" t="s">
        <v>43</v>
      </c>
      <c r="H80" s="46">
        <v>1320643.1399999999</v>
      </c>
      <c r="I80" s="46">
        <f>H80</f>
        <v>1320643.1399999999</v>
      </c>
      <c r="J80" s="46">
        <f>-I80</f>
        <v>-1320643.1399999999</v>
      </c>
    </row>
  </sheetData>
  <mergeCells count="81">
    <mergeCell ref="C78:D78"/>
    <mergeCell ref="C80:D80"/>
    <mergeCell ref="C72:D72"/>
    <mergeCell ref="C73:D73"/>
    <mergeCell ref="C74:D74"/>
    <mergeCell ref="C75:D75"/>
    <mergeCell ref="C76:D76"/>
    <mergeCell ref="C77:D77"/>
    <mergeCell ref="C79:D79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12:A18"/>
    <mergeCell ref="B12:B18"/>
    <mergeCell ref="C20:D20"/>
    <mergeCell ref="C21:D21"/>
    <mergeCell ref="C22:D22"/>
    <mergeCell ref="C23:D23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B8:H8"/>
    <mergeCell ref="A11:I11"/>
    <mergeCell ref="A1:H1"/>
    <mergeCell ref="A2:H2"/>
    <mergeCell ref="A3:H3"/>
    <mergeCell ref="A4:H4"/>
    <mergeCell ref="A5:H5"/>
    <mergeCell ref="A6:A7"/>
    <mergeCell ref="B7:H7"/>
  </mergeCells>
  <conditionalFormatting sqref="I23">
    <cfRule type="cellIs" priority="1" stopIfTrue="1" operator="equal">
      <formula>0</formula>
    </cfRule>
  </conditionalFormatting>
  <pageMargins left="0.78740157480314965" right="0.39370078740157483" top="0.98425196850393704" bottom="0.39370078740157483" header="0" footer="0"/>
  <pageSetup paperSize="9" scale="7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0"/>
  <sheetViews>
    <sheetView showGridLines="0" topLeftCell="B85" workbookViewId="0">
      <selection activeCell="F16" sqref="F16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8" width="10.140625" customWidth="1"/>
    <col min="9" max="9" width="11" customWidth="1"/>
    <col min="10" max="12" width="16.85546875" customWidth="1"/>
  </cols>
  <sheetData>
    <row r="2" spans="1:12" ht="15" customHeight="1">
      <c r="B2" s="16"/>
      <c r="C2" s="9"/>
      <c r="D2" s="9"/>
      <c r="E2" s="16" t="s">
        <v>159</v>
      </c>
      <c r="F2" s="6"/>
      <c r="G2" s="6"/>
      <c r="H2" s="6"/>
      <c r="I2" s="6"/>
      <c r="J2" s="6"/>
      <c r="K2" s="6" t="s">
        <v>160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6" t="s">
        <v>25</v>
      </c>
      <c r="B4" s="81" t="s">
        <v>26</v>
      </c>
      <c r="C4" s="72" t="s">
        <v>161</v>
      </c>
      <c r="D4" s="73"/>
      <c r="E4" s="71" t="s">
        <v>28</v>
      </c>
      <c r="F4" s="71" t="s">
        <v>162</v>
      </c>
      <c r="G4" s="89" t="s">
        <v>29</v>
      </c>
      <c r="H4" s="90"/>
      <c r="I4" s="90"/>
      <c r="J4" s="91"/>
      <c r="K4" s="89" t="s">
        <v>163</v>
      </c>
      <c r="L4" s="96"/>
    </row>
    <row r="5" spans="1:12" ht="12.75" customHeight="1">
      <c r="A5" s="87"/>
      <c r="B5" s="82"/>
      <c r="C5" s="74"/>
      <c r="D5" s="75"/>
      <c r="E5" s="69"/>
      <c r="F5" s="69"/>
      <c r="G5" s="92"/>
      <c r="H5" s="93"/>
      <c r="I5" s="93"/>
      <c r="J5" s="94"/>
      <c r="K5" s="92"/>
      <c r="L5" s="97"/>
    </row>
    <row r="6" spans="1:12" ht="12.75" customHeight="1">
      <c r="A6" s="87"/>
      <c r="B6" s="82"/>
      <c r="C6" s="74"/>
      <c r="D6" s="75"/>
      <c r="E6" s="69"/>
      <c r="F6" s="69"/>
      <c r="G6" s="59" t="s">
        <v>31</v>
      </c>
      <c r="H6" s="59" t="s">
        <v>32</v>
      </c>
      <c r="I6" s="59" t="s">
        <v>33</v>
      </c>
      <c r="J6" s="56" t="s">
        <v>34</v>
      </c>
      <c r="K6" s="59" t="s">
        <v>164</v>
      </c>
      <c r="L6" s="95" t="s">
        <v>165</v>
      </c>
    </row>
    <row r="7" spans="1:12" ht="12.75" customHeight="1">
      <c r="A7" s="87"/>
      <c r="B7" s="82"/>
      <c r="C7" s="74"/>
      <c r="D7" s="75"/>
      <c r="E7" s="69"/>
      <c r="F7" s="69"/>
      <c r="G7" s="69"/>
      <c r="H7" s="60"/>
      <c r="I7" s="60"/>
      <c r="J7" s="57"/>
      <c r="K7" s="69"/>
      <c r="L7" s="54"/>
    </row>
    <row r="8" spans="1:12" ht="12.75" customHeight="1">
      <c r="A8" s="87"/>
      <c r="B8" s="82"/>
      <c r="C8" s="74"/>
      <c r="D8" s="75"/>
      <c r="E8" s="69"/>
      <c r="F8" s="69"/>
      <c r="G8" s="69"/>
      <c r="H8" s="60"/>
      <c r="I8" s="60"/>
      <c r="J8" s="57"/>
      <c r="K8" s="69"/>
      <c r="L8" s="54"/>
    </row>
    <row r="9" spans="1:12" ht="12.75" customHeight="1">
      <c r="A9" s="87"/>
      <c r="B9" s="82"/>
      <c r="C9" s="74"/>
      <c r="D9" s="75"/>
      <c r="E9" s="69"/>
      <c r="F9" s="69"/>
      <c r="G9" s="69"/>
      <c r="H9" s="60"/>
      <c r="I9" s="60"/>
      <c r="J9" s="57"/>
      <c r="K9" s="69"/>
      <c r="L9" s="54"/>
    </row>
    <row r="10" spans="1:12" ht="12.75" customHeight="1">
      <c r="A10" s="87"/>
      <c r="B10" s="82"/>
      <c r="C10" s="74"/>
      <c r="D10" s="75"/>
      <c r="E10" s="69"/>
      <c r="F10" s="69"/>
      <c r="G10" s="69"/>
      <c r="H10" s="60"/>
      <c r="I10" s="60"/>
      <c r="J10" s="57"/>
      <c r="K10" s="69"/>
      <c r="L10" s="54"/>
    </row>
    <row r="11" spans="1:12" ht="12.75" customHeight="1">
      <c r="A11" s="88"/>
      <c r="B11" s="83"/>
      <c r="C11" s="76"/>
      <c r="D11" s="77"/>
      <c r="E11" s="70"/>
      <c r="F11" s="70"/>
      <c r="G11" s="70"/>
      <c r="H11" s="61"/>
      <c r="I11" s="61"/>
      <c r="J11" s="58"/>
      <c r="K11" s="70"/>
      <c r="L11" s="55"/>
    </row>
    <row r="12" spans="1:12" ht="13.5" customHeight="1">
      <c r="A12" s="17">
        <v>1</v>
      </c>
      <c r="B12" s="18">
        <v>2</v>
      </c>
      <c r="C12" s="67">
        <v>3</v>
      </c>
      <c r="D12" s="68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166</v>
      </c>
      <c r="L12" s="22" t="s">
        <v>167</v>
      </c>
    </row>
    <row r="13" spans="1:12">
      <c r="A13" s="23" t="s">
        <v>168</v>
      </c>
      <c r="B13" s="24" t="s">
        <v>354</v>
      </c>
      <c r="C13" s="102" t="s">
        <v>44</v>
      </c>
      <c r="D13" s="103"/>
      <c r="E13" s="44">
        <v>12912027.18</v>
      </c>
      <c r="F13" s="44">
        <v>12912027.18</v>
      </c>
      <c r="G13" s="44">
        <v>12444846.66</v>
      </c>
      <c r="H13" s="44" t="s">
        <v>43</v>
      </c>
      <c r="I13" s="44">
        <v>2333769.67</v>
      </c>
      <c r="J13" s="44">
        <f>IF(IF(G13="-",0,G13)+IF(H13="-",0,H13)+IF(I13="-",0,I13)=0,"-",IF(G13="-",0,G13)+IF(H13="-",0,H13)+IF(I13="-",0,I13))</f>
        <v>14778616.33</v>
      </c>
      <c r="K13" s="44">
        <v>467180.52</v>
      </c>
      <c r="L13" s="44">
        <v>467180.52</v>
      </c>
    </row>
    <row r="14" spans="1:12">
      <c r="A14" s="26" t="s">
        <v>45</v>
      </c>
      <c r="B14" s="27"/>
      <c r="C14" s="104"/>
      <c r="D14" s="105"/>
      <c r="E14" s="46"/>
      <c r="F14" s="46"/>
      <c r="G14" s="46"/>
      <c r="H14" s="46"/>
      <c r="I14" s="46"/>
      <c r="J14" s="46"/>
      <c r="K14" s="46"/>
      <c r="L14" s="46"/>
    </row>
    <row r="15" spans="1:12">
      <c r="A15" s="23" t="s">
        <v>170</v>
      </c>
      <c r="B15" s="24" t="s">
        <v>169</v>
      </c>
      <c r="C15" s="102" t="s">
        <v>171</v>
      </c>
      <c r="D15" s="103"/>
      <c r="E15" s="44">
        <v>3732700</v>
      </c>
      <c r="F15" s="44">
        <v>3732700</v>
      </c>
      <c r="G15" s="44">
        <v>3731619.17</v>
      </c>
      <c r="H15" s="44" t="s">
        <v>43</v>
      </c>
      <c r="I15" s="44" t="s">
        <v>43</v>
      </c>
      <c r="J15" s="44">
        <f t="shared" ref="J15:J46" si="0">IF(IF(G15="-",0,G15)+IF(H15="-",0,H15)+IF(I15="-",0,I15)=0,"-",IF(G15="-",0,G15)+IF(H15="-",0,H15)+IF(I15="-",0,I15))</f>
        <v>3731619.17</v>
      </c>
      <c r="K15" s="44">
        <v>1080.83</v>
      </c>
      <c r="L15" s="44">
        <v>1080.83</v>
      </c>
    </row>
    <row r="16" spans="1:12" ht="49.15" customHeight="1">
      <c r="A16" s="23" t="s">
        <v>172</v>
      </c>
      <c r="B16" s="24" t="s">
        <v>169</v>
      </c>
      <c r="C16" s="102" t="s">
        <v>173</v>
      </c>
      <c r="D16" s="103"/>
      <c r="E16" s="44">
        <v>3696000</v>
      </c>
      <c r="F16" s="44">
        <v>3696000</v>
      </c>
      <c r="G16" s="44">
        <v>3695019.23</v>
      </c>
      <c r="H16" s="44" t="s">
        <v>43</v>
      </c>
      <c r="I16" s="44" t="s">
        <v>43</v>
      </c>
      <c r="J16" s="44">
        <f t="shared" si="0"/>
        <v>3695019.23</v>
      </c>
      <c r="K16" s="44">
        <v>980.77</v>
      </c>
      <c r="L16" s="44">
        <v>980.77</v>
      </c>
    </row>
    <row r="17" spans="1:12" ht="49.15" customHeight="1">
      <c r="A17" s="23" t="s">
        <v>172</v>
      </c>
      <c r="B17" s="24" t="s">
        <v>169</v>
      </c>
      <c r="C17" s="102" t="s">
        <v>174</v>
      </c>
      <c r="D17" s="103"/>
      <c r="E17" s="44">
        <v>60800</v>
      </c>
      <c r="F17" s="44">
        <v>60800</v>
      </c>
      <c r="G17" s="44">
        <v>60756.5</v>
      </c>
      <c r="H17" s="44" t="s">
        <v>43</v>
      </c>
      <c r="I17" s="44" t="s">
        <v>43</v>
      </c>
      <c r="J17" s="44">
        <f t="shared" si="0"/>
        <v>60756.5</v>
      </c>
      <c r="K17" s="44">
        <v>43.5</v>
      </c>
      <c r="L17" s="44">
        <v>43.5</v>
      </c>
    </row>
    <row r="18" spans="1:12" ht="36.950000000000003" customHeight="1">
      <c r="A18" s="26" t="s">
        <v>175</v>
      </c>
      <c r="B18" s="27" t="s">
        <v>169</v>
      </c>
      <c r="C18" s="104" t="s">
        <v>176</v>
      </c>
      <c r="D18" s="105"/>
      <c r="E18" s="46">
        <v>60800</v>
      </c>
      <c r="F18" s="46">
        <v>60800</v>
      </c>
      <c r="G18" s="46">
        <v>60756.5</v>
      </c>
      <c r="H18" s="46" t="s">
        <v>43</v>
      </c>
      <c r="I18" s="46" t="s">
        <v>43</v>
      </c>
      <c r="J18" s="46">
        <f t="shared" si="0"/>
        <v>60756.5</v>
      </c>
      <c r="K18" s="46">
        <v>43.5</v>
      </c>
      <c r="L18" s="46">
        <v>43.5</v>
      </c>
    </row>
    <row r="19" spans="1:12" ht="49.15" customHeight="1">
      <c r="A19" s="23" t="s">
        <v>172</v>
      </c>
      <c r="B19" s="24" t="s">
        <v>169</v>
      </c>
      <c r="C19" s="102" t="s">
        <v>177</v>
      </c>
      <c r="D19" s="103"/>
      <c r="E19" s="44">
        <v>2782500</v>
      </c>
      <c r="F19" s="44">
        <v>2782500</v>
      </c>
      <c r="G19" s="44">
        <v>2782283.18</v>
      </c>
      <c r="H19" s="44" t="s">
        <v>43</v>
      </c>
      <c r="I19" s="44" t="s">
        <v>43</v>
      </c>
      <c r="J19" s="44">
        <f t="shared" si="0"/>
        <v>2782283.18</v>
      </c>
      <c r="K19" s="44">
        <v>216.82</v>
      </c>
      <c r="L19" s="44">
        <v>216.82</v>
      </c>
    </row>
    <row r="20" spans="1:12" ht="24.6" customHeight="1">
      <c r="A20" s="26" t="s">
        <v>178</v>
      </c>
      <c r="B20" s="27" t="s">
        <v>169</v>
      </c>
      <c r="C20" s="104" t="s">
        <v>179</v>
      </c>
      <c r="D20" s="105"/>
      <c r="E20" s="46">
        <v>1997100</v>
      </c>
      <c r="F20" s="46">
        <v>1997100</v>
      </c>
      <c r="G20" s="46">
        <v>1997052.11</v>
      </c>
      <c r="H20" s="46" t="s">
        <v>43</v>
      </c>
      <c r="I20" s="46" t="s">
        <v>43</v>
      </c>
      <c r="J20" s="46">
        <f t="shared" si="0"/>
        <v>1997052.11</v>
      </c>
      <c r="K20" s="46">
        <v>47.89</v>
      </c>
      <c r="L20" s="46">
        <v>47.89</v>
      </c>
    </row>
    <row r="21" spans="1:12" ht="36.950000000000003" customHeight="1">
      <c r="A21" s="26" t="s">
        <v>180</v>
      </c>
      <c r="B21" s="27" t="s">
        <v>169</v>
      </c>
      <c r="C21" s="104" t="s">
        <v>181</v>
      </c>
      <c r="D21" s="105"/>
      <c r="E21" s="46">
        <v>190700</v>
      </c>
      <c r="F21" s="46">
        <v>190700</v>
      </c>
      <c r="G21" s="46">
        <v>190612.8</v>
      </c>
      <c r="H21" s="46" t="s">
        <v>43</v>
      </c>
      <c r="I21" s="46" t="s">
        <v>43</v>
      </c>
      <c r="J21" s="46">
        <f t="shared" si="0"/>
        <v>190612.8</v>
      </c>
      <c r="K21" s="46">
        <v>87.2</v>
      </c>
      <c r="L21" s="46">
        <v>87.2</v>
      </c>
    </row>
    <row r="22" spans="1:12" ht="49.15" customHeight="1">
      <c r="A22" s="26" t="s">
        <v>182</v>
      </c>
      <c r="B22" s="27" t="s">
        <v>169</v>
      </c>
      <c r="C22" s="104" t="s">
        <v>183</v>
      </c>
      <c r="D22" s="105"/>
      <c r="E22" s="46">
        <v>594700</v>
      </c>
      <c r="F22" s="46">
        <v>594700</v>
      </c>
      <c r="G22" s="46">
        <v>594618.27</v>
      </c>
      <c r="H22" s="46" t="s">
        <v>43</v>
      </c>
      <c r="I22" s="46" t="s">
        <v>43</v>
      </c>
      <c r="J22" s="46">
        <f t="shared" si="0"/>
        <v>594618.27</v>
      </c>
      <c r="K22" s="46">
        <v>81.73</v>
      </c>
      <c r="L22" s="46">
        <v>81.73</v>
      </c>
    </row>
    <row r="23" spans="1:12" ht="49.15" customHeight="1">
      <c r="A23" s="23" t="s">
        <v>172</v>
      </c>
      <c r="B23" s="24" t="s">
        <v>169</v>
      </c>
      <c r="C23" s="102" t="s">
        <v>184</v>
      </c>
      <c r="D23" s="103"/>
      <c r="E23" s="44">
        <v>852500</v>
      </c>
      <c r="F23" s="44">
        <v>852500</v>
      </c>
      <c r="G23" s="44">
        <v>851779.55</v>
      </c>
      <c r="H23" s="44" t="s">
        <v>43</v>
      </c>
      <c r="I23" s="44" t="s">
        <v>43</v>
      </c>
      <c r="J23" s="44">
        <f t="shared" si="0"/>
        <v>851779.55</v>
      </c>
      <c r="K23" s="44">
        <v>720.45</v>
      </c>
      <c r="L23" s="44">
        <v>720.45</v>
      </c>
    </row>
    <row r="24" spans="1:12" ht="36.950000000000003" customHeight="1">
      <c r="A24" s="26" t="s">
        <v>180</v>
      </c>
      <c r="B24" s="27" t="s">
        <v>169</v>
      </c>
      <c r="C24" s="104" t="s">
        <v>185</v>
      </c>
      <c r="D24" s="105"/>
      <c r="E24" s="46">
        <v>1700</v>
      </c>
      <c r="F24" s="46">
        <v>1700</v>
      </c>
      <c r="G24" s="46">
        <v>1700</v>
      </c>
      <c r="H24" s="46" t="s">
        <v>43</v>
      </c>
      <c r="I24" s="46" t="s">
        <v>43</v>
      </c>
      <c r="J24" s="46">
        <f t="shared" si="0"/>
        <v>1700</v>
      </c>
      <c r="K24" s="46"/>
      <c r="L24" s="46"/>
    </row>
    <row r="25" spans="1:12" ht="36.950000000000003" customHeight="1">
      <c r="A25" s="26" t="s">
        <v>175</v>
      </c>
      <c r="B25" s="27" t="s">
        <v>169</v>
      </c>
      <c r="C25" s="104" t="s">
        <v>186</v>
      </c>
      <c r="D25" s="105"/>
      <c r="E25" s="46">
        <v>850800</v>
      </c>
      <c r="F25" s="46">
        <v>850800</v>
      </c>
      <c r="G25" s="46">
        <v>850079.55</v>
      </c>
      <c r="H25" s="46" t="s">
        <v>43</v>
      </c>
      <c r="I25" s="46" t="s">
        <v>43</v>
      </c>
      <c r="J25" s="46">
        <f t="shared" si="0"/>
        <v>850079.55</v>
      </c>
      <c r="K25" s="46">
        <v>720.45</v>
      </c>
      <c r="L25" s="46">
        <v>720.45</v>
      </c>
    </row>
    <row r="26" spans="1:12" ht="49.15" customHeight="1">
      <c r="A26" s="23" t="s">
        <v>172</v>
      </c>
      <c r="B26" s="24" t="s">
        <v>169</v>
      </c>
      <c r="C26" s="102" t="s">
        <v>187</v>
      </c>
      <c r="D26" s="103"/>
      <c r="E26" s="44">
        <v>200</v>
      </c>
      <c r="F26" s="44">
        <v>200</v>
      </c>
      <c r="G26" s="44">
        <v>200</v>
      </c>
      <c r="H26" s="44" t="s">
        <v>43</v>
      </c>
      <c r="I26" s="44" t="s">
        <v>43</v>
      </c>
      <c r="J26" s="44">
        <f t="shared" si="0"/>
        <v>200</v>
      </c>
      <c r="K26" s="44">
        <v>0</v>
      </c>
      <c r="L26" s="44">
        <v>0</v>
      </c>
    </row>
    <row r="27" spans="1:12" ht="36.950000000000003" customHeight="1">
      <c r="A27" s="26" t="s">
        <v>175</v>
      </c>
      <c r="B27" s="27" t="s">
        <v>169</v>
      </c>
      <c r="C27" s="104" t="s">
        <v>188</v>
      </c>
      <c r="D27" s="105"/>
      <c r="E27" s="46">
        <v>200</v>
      </c>
      <c r="F27" s="46">
        <v>200</v>
      </c>
      <c r="G27" s="46">
        <v>200</v>
      </c>
      <c r="H27" s="46" t="s">
        <v>43</v>
      </c>
      <c r="I27" s="46" t="s">
        <v>43</v>
      </c>
      <c r="J27" s="46">
        <f t="shared" si="0"/>
        <v>200</v>
      </c>
      <c r="K27" s="46"/>
      <c r="L27" s="46"/>
    </row>
    <row r="28" spans="1:12">
      <c r="A28" s="23" t="s">
        <v>189</v>
      </c>
      <c r="B28" s="24" t="s">
        <v>169</v>
      </c>
      <c r="C28" s="102" t="s">
        <v>190</v>
      </c>
      <c r="D28" s="103"/>
      <c r="E28" s="44">
        <v>36700</v>
      </c>
      <c r="F28" s="44">
        <v>36700</v>
      </c>
      <c r="G28" s="44">
        <v>36599.94</v>
      </c>
      <c r="H28" s="44" t="s">
        <v>43</v>
      </c>
      <c r="I28" s="44" t="s">
        <v>43</v>
      </c>
      <c r="J28" s="44">
        <f t="shared" si="0"/>
        <v>36599.94</v>
      </c>
      <c r="K28" s="44">
        <v>100.06</v>
      </c>
      <c r="L28" s="44">
        <v>100.06</v>
      </c>
    </row>
    <row r="29" spans="1:12">
      <c r="A29" s="23" t="s">
        <v>189</v>
      </c>
      <c r="B29" s="24" t="s">
        <v>169</v>
      </c>
      <c r="C29" s="102" t="s">
        <v>191</v>
      </c>
      <c r="D29" s="103"/>
      <c r="E29" s="44">
        <v>1000</v>
      </c>
      <c r="F29" s="44">
        <v>1000</v>
      </c>
      <c r="G29" s="44">
        <v>1000</v>
      </c>
      <c r="H29" s="44" t="s">
        <v>43</v>
      </c>
      <c r="I29" s="44" t="s">
        <v>43</v>
      </c>
      <c r="J29" s="44">
        <f t="shared" si="0"/>
        <v>1000</v>
      </c>
      <c r="K29" s="44">
        <v>0</v>
      </c>
      <c r="L29" s="44">
        <v>0</v>
      </c>
    </row>
    <row r="30" spans="1:12" ht="36.950000000000003" customHeight="1">
      <c r="A30" s="26" t="s">
        <v>175</v>
      </c>
      <c r="B30" s="27" t="s">
        <v>169</v>
      </c>
      <c r="C30" s="104" t="s">
        <v>192</v>
      </c>
      <c r="D30" s="105"/>
      <c r="E30" s="46">
        <v>1000</v>
      </c>
      <c r="F30" s="46">
        <v>1000</v>
      </c>
      <c r="G30" s="46">
        <v>1000</v>
      </c>
      <c r="H30" s="46" t="s">
        <v>43</v>
      </c>
      <c r="I30" s="46" t="s">
        <v>43</v>
      </c>
      <c r="J30" s="46">
        <f t="shared" si="0"/>
        <v>1000</v>
      </c>
      <c r="K30" s="46"/>
      <c r="L30" s="46"/>
    </row>
    <row r="31" spans="1:12">
      <c r="A31" s="23" t="s">
        <v>189</v>
      </c>
      <c r="B31" s="24" t="s">
        <v>169</v>
      </c>
      <c r="C31" s="102" t="s">
        <v>193</v>
      </c>
      <c r="D31" s="103"/>
      <c r="E31" s="44">
        <v>5600</v>
      </c>
      <c r="F31" s="44">
        <v>5600</v>
      </c>
      <c r="G31" s="44">
        <v>5600</v>
      </c>
      <c r="H31" s="44" t="s">
        <v>43</v>
      </c>
      <c r="I31" s="44" t="s">
        <v>43</v>
      </c>
      <c r="J31" s="44">
        <f t="shared" si="0"/>
        <v>5600</v>
      </c>
      <c r="K31" s="44">
        <v>0</v>
      </c>
      <c r="L31" s="44">
        <v>0</v>
      </c>
    </row>
    <row r="32" spans="1:12" ht="36.950000000000003" customHeight="1">
      <c r="A32" s="26" t="s">
        <v>175</v>
      </c>
      <c r="B32" s="27" t="s">
        <v>169</v>
      </c>
      <c r="C32" s="104" t="s">
        <v>194</v>
      </c>
      <c r="D32" s="105"/>
      <c r="E32" s="46">
        <v>5600</v>
      </c>
      <c r="F32" s="46">
        <v>5600</v>
      </c>
      <c r="G32" s="46">
        <v>5600</v>
      </c>
      <c r="H32" s="46" t="s">
        <v>43</v>
      </c>
      <c r="I32" s="46" t="s">
        <v>43</v>
      </c>
      <c r="J32" s="46">
        <f t="shared" si="0"/>
        <v>5600</v>
      </c>
      <c r="K32" s="46"/>
      <c r="L32" s="46"/>
    </row>
    <row r="33" spans="1:12">
      <c r="A33" s="23" t="s">
        <v>189</v>
      </c>
      <c r="B33" s="24" t="s">
        <v>169</v>
      </c>
      <c r="C33" s="102" t="s">
        <v>195</v>
      </c>
      <c r="D33" s="103"/>
      <c r="E33" s="44">
        <v>30100</v>
      </c>
      <c r="F33" s="44">
        <v>30100</v>
      </c>
      <c r="G33" s="44">
        <v>29999.94</v>
      </c>
      <c r="H33" s="44" t="s">
        <v>43</v>
      </c>
      <c r="I33" s="44" t="s">
        <v>43</v>
      </c>
      <c r="J33" s="44">
        <f t="shared" si="0"/>
        <v>29999.94</v>
      </c>
      <c r="K33" s="44">
        <v>100.06</v>
      </c>
      <c r="L33" s="44">
        <v>100.06</v>
      </c>
    </row>
    <row r="34" spans="1:12" ht="24.6" customHeight="1">
      <c r="A34" s="26" t="s">
        <v>196</v>
      </c>
      <c r="B34" s="27" t="s">
        <v>169</v>
      </c>
      <c r="C34" s="104" t="s">
        <v>197</v>
      </c>
      <c r="D34" s="105"/>
      <c r="E34" s="46">
        <v>11000</v>
      </c>
      <c r="F34" s="46">
        <v>11000</v>
      </c>
      <c r="G34" s="46">
        <v>10948.95</v>
      </c>
      <c r="H34" s="46" t="s">
        <v>43</v>
      </c>
      <c r="I34" s="46" t="s">
        <v>43</v>
      </c>
      <c r="J34" s="46">
        <f t="shared" si="0"/>
        <v>10948.95</v>
      </c>
      <c r="K34" s="46">
        <v>51.05</v>
      </c>
      <c r="L34" s="46">
        <v>51.05</v>
      </c>
    </row>
    <row r="35" spans="1:12">
      <c r="A35" s="26" t="s">
        <v>198</v>
      </c>
      <c r="B35" s="27" t="s">
        <v>169</v>
      </c>
      <c r="C35" s="104" t="s">
        <v>199</v>
      </c>
      <c r="D35" s="105"/>
      <c r="E35" s="46">
        <v>1000</v>
      </c>
      <c r="F35" s="46">
        <v>1000</v>
      </c>
      <c r="G35" s="46">
        <v>960</v>
      </c>
      <c r="H35" s="46" t="s">
        <v>43</v>
      </c>
      <c r="I35" s="46" t="s">
        <v>43</v>
      </c>
      <c r="J35" s="46">
        <f t="shared" si="0"/>
        <v>960</v>
      </c>
      <c r="K35" s="46">
        <v>40</v>
      </c>
      <c r="L35" s="46">
        <v>40</v>
      </c>
    </row>
    <row r="36" spans="1:12">
      <c r="A36" s="26" t="s">
        <v>200</v>
      </c>
      <c r="B36" s="27" t="s">
        <v>169</v>
      </c>
      <c r="C36" s="104" t="s">
        <v>201</v>
      </c>
      <c r="D36" s="105"/>
      <c r="E36" s="46">
        <v>18100</v>
      </c>
      <c r="F36" s="46">
        <v>18100</v>
      </c>
      <c r="G36" s="46">
        <v>18090.990000000002</v>
      </c>
      <c r="H36" s="46" t="s">
        <v>43</v>
      </c>
      <c r="I36" s="46" t="s">
        <v>43</v>
      </c>
      <c r="J36" s="46">
        <f t="shared" si="0"/>
        <v>18090.990000000002</v>
      </c>
      <c r="K36" s="46">
        <v>9.01</v>
      </c>
      <c r="L36" s="46">
        <v>9.01</v>
      </c>
    </row>
    <row r="37" spans="1:12">
      <c r="A37" s="23" t="s">
        <v>202</v>
      </c>
      <c r="B37" s="24" t="s">
        <v>169</v>
      </c>
      <c r="C37" s="102" t="s">
        <v>203</v>
      </c>
      <c r="D37" s="103"/>
      <c r="E37" s="44">
        <v>69300</v>
      </c>
      <c r="F37" s="44">
        <v>69300</v>
      </c>
      <c r="G37" s="44">
        <v>69300</v>
      </c>
      <c r="H37" s="44" t="s">
        <v>43</v>
      </c>
      <c r="I37" s="44" t="s">
        <v>43</v>
      </c>
      <c r="J37" s="44">
        <f t="shared" si="0"/>
        <v>69300</v>
      </c>
      <c r="K37" s="44">
        <v>0</v>
      </c>
      <c r="L37" s="44">
        <v>0</v>
      </c>
    </row>
    <row r="38" spans="1:12">
      <c r="A38" s="23" t="s">
        <v>204</v>
      </c>
      <c r="B38" s="24" t="s">
        <v>169</v>
      </c>
      <c r="C38" s="102" t="s">
        <v>205</v>
      </c>
      <c r="D38" s="103"/>
      <c r="E38" s="44">
        <v>69300</v>
      </c>
      <c r="F38" s="44">
        <v>69300</v>
      </c>
      <c r="G38" s="44">
        <v>69300</v>
      </c>
      <c r="H38" s="44" t="s">
        <v>43</v>
      </c>
      <c r="I38" s="44" t="s">
        <v>43</v>
      </c>
      <c r="J38" s="44">
        <f t="shared" si="0"/>
        <v>69300</v>
      </c>
      <c r="K38" s="44">
        <v>0</v>
      </c>
      <c r="L38" s="44">
        <v>0</v>
      </c>
    </row>
    <row r="39" spans="1:12">
      <c r="A39" s="23" t="s">
        <v>204</v>
      </c>
      <c r="B39" s="24" t="s">
        <v>169</v>
      </c>
      <c r="C39" s="102" t="s">
        <v>206</v>
      </c>
      <c r="D39" s="103"/>
      <c r="E39" s="44">
        <v>69300</v>
      </c>
      <c r="F39" s="44">
        <v>69300</v>
      </c>
      <c r="G39" s="44">
        <v>69300</v>
      </c>
      <c r="H39" s="44" t="s">
        <v>43</v>
      </c>
      <c r="I39" s="44" t="s">
        <v>43</v>
      </c>
      <c r="J39" s="44">
        <f t="shared" si="0"/>
        <v>69300</v>
      </c>
      <c r="K39" s="44">
        <v>0</v>
      </c>
      <c r="L39" s="44">
        <v>0</v>
      </c>
    </row>
    <row r="40" spans="1:12" ht="24.6" customHeight="1">
      <c r="A40" s="26" t="s">
        <v>178</v>
      </c>
      <c r="B40" s="27" t="s">
        <v>169</v>
      </c>
      <c r="C40" s="104" t="s">
        <v>207</v>
      </c>
      <c r="D40" s="105"/>
      <c r="E40" s="46">
        <v>53225.81</v>
      </c>
      <c r="F40" s="46">
        <v>53225.81</v>
      </c>
      <c r="G40" s="46">
        <v>53225.81</v>
      </c>
      <c r="H40" s="46" t="s">
        <v>43</v>
      </c>
      <c r="I40" s="46" t="s">
        <v>43</v>
      </c>
      <c r="J40" s="46">
        <f t="shared" si="0"/>
        <v>53225.81</v>
      </c>
      <c r="K40" s="46"/>
      <c r="L40" s="46"/>
    </row>
    <row r="41" spans="1:12" ht="49.15" customHeight="1">
      <c r="A41" s="26" t="s">
        <v>182</v>
      </c>
      <c r="B41" s="27" t="s">
        <v>169</v>
      </c>
      <c r="C41" s="104" t="s">
        <v>208</v>
      </c>
      <c r="D41" s="105"/>
      <c r="E41" s="46">
        <v>16074.19</v>
      </c>
      <c r="F41" s="46">
        <v>16074.19</v>
      </c>
      <c r="G41" s="46">
        <v>16074.19</v>
      </c>
      <c r="H41" s="46" t="s">
        <v>43</v>
      </c>
      <c r="I41" s="46" t="s">
        <v>43</v>
      </c>
      <c r="J41" s="46">
        <f t="shared" si="0"/>
        <v>16074.19</v>
      </c>
      <c r="K41" s="46"/>
      <c r="L41" s="46"/>
    </row>
    <row r="42" spans="1:12" ht="24.6" customHeight="1">
      <c r="A42" s="23" t="s">
        <v>209</v>
      </c>
      <c r="B42" s="24" t="s">
        <v>169</v>
      </c>
      <c r="C42" s="102" t="s">
        <v>210</v>
      </c>
      <c r="D42" s="103"/>
      <c r="E42" s="44">
        <v>16700</v>
      </c>
      <c r="F42" s="44">
        <v>16700</v>
      </c>
      <c r="G42" s="44">
        <v>16608</v>
      </c>
      <c r="H42" s="44" t="s">
        <v>43</v>
      </c>
      <c r="I42" s="44" t="s">
        <v>43</v>
      </c>
      <c r="J42" s="44">
        <f t="shared" si="0"/>
        <v>16608</v>
      </c>
      <c r="K42" s="44">
        <v>92</v>
      </c>
      <c r="L42" s="44">
        <v>92</v>
      </c>
    </row>
    <row r="43" spans="1:12" ht="36.950000000000003" customHeight="1">
      <c r="A43" s="23" t="s">
        <v>211</v>
      </c>
      <c r="B43" s="24" t="s">
        <v>169</v>
      </c>
      <c r="C43" s="102" t="s">
        <v>212</v>
      </c>
      <c r="D43" s="103"/>
      <c r="E43" s="44">
        <v>16700</v>
      </c>
      <c r="F43" s="44">
        <v>16700</v>
      </c>
      <c r="G43" s="44">
        <v>16608</v>
      </c>
      <c r="H43" s="44" t="s">
        <v>43</v>
      </c>
      <c r="I43" s="44" t="s">
        <v>43</v>
      </c>
      <c r="J43" s="44">
        <f t="shared" si="0"/>
        <v>16608</v>
      </c>
      <c r="K43" s="44">
        <v>92</v>
      </c>
      <c r="L43" s="44">
        <v>92</v>
      </c>
    </row>
    <row r="44" spans="1:12" ht="36.950000000000003" customHeight="1">
      <c r="A44" s="23" t="s">
        <v>211</v>
      </c>
      <c r="B44" s="24" t="s">
        <v>169</v>
      </c>
      <c r="C44" s="102" t="s">
        <v>213</v>
      </c>
      <c r="D44" s="103"/>
      <c r="E44" s="44">
        <v>16700</v>
      </c>
      <c r="F44" s="44">
        <v>16700</v>
      </c>
      <c r="G44" s="44">
        <v>16608</v>
      </c>
      <c r="H44" s="44" t="s">
        <v>43</v>
      </c>
      <c r="I44" s="44" t="s">
        <v>43</v>
      </c>
      <c r="J44" s="44">
        <f t="shared" si="0"/>
        <v>16608</v>
      </c>
      <c r="K44" s="44">
        <v>92</v>
      </c>
      <c r="L44" s="44">
        <v>92</v>
      </c>
    </row>
    <row r="45" spans="1:12" ht="36.950000000000003" customHeight="1">
      <c r="A45" s="26" t="s">
        <v>175</v>
      </c>
      <c r="B45" s="27" t="s">
        <v>169</v>
      </c>
      <c r="C45" s="104" t="s">
        <v>214</v>
      </c>
      <c r="D45" s="105"/>
      <c r="E45" s="46">
        <v>16700</v>
      </c>
      <c r="F45" s="46">
        <v>16700</v>
      </c>
      <c r="G45" s="46">
        <v>16608</v>
      </c>
      <c r="H45" s="46" t="s">
        <v>43</v>
      </c>
      <c r="I45" s="46" t="s">
        <v>43</v>
      </c>
      <c r="J45" s="46">
        <f t="shared" si="0"/>
        <v>16608</v>
      </c>
      <c r="K45" s="46">
        <v>92</v>
      </c>
      <c r="L45" s="46">
        <v>92</v>
      </c>
    </row>
    <row r="46" spans="1:12">
      <c r="A46" s="23" t="s">
        <v>215</v>
      </c>
      <c r="B46" s="24" t="s">
        <v>354</v>
      </c>
      <c r="C46" s="102" t="s">
        <v>216</v>
      </c>
      <c r="D46" s="103"/>
      <c r="E46" s="44">
        <v>2966127.18</v>
      </c>
      <c r="F46" s="44">
        <v>2966127.18</v>
      </c>
      <c r="G46" s="44">
        <v>2500629.59</v>
      </c>
      <c r="H46" s="44" t="s">
        <v>43</v>
      </c>
      <c r="I46" s="44">
        <v>2089224.59</v>
      </c>
      <c r="J46" s="44">
        <f t="shared" si="0"/>
        <v>4589854.18</v>
      </c>
      <c r="K46" s="44">
        <v>465497.59</v>
      </c>
      <c r="L46" s="44">
        <v>465497.59</v>
      </c>
    </row>
    <row r="47" spans="1:12">
      <c r="A47" s="23" t="s">
        <v>217</v>
      </c>
      <c r="B47" s="24" t="s">
        <v>354</v>
      </c>
      <c r="C47" s="102" t="s">
        <v>218</v>
      </c>
      <c r="D47" s="103"/>
      <c r="E47" s="44">
        <v>2952227.18</v>
      </c>
      <c r="F47" s="44">
        <v>2952227.18</v>
      </c>
      <c r="G47" s="44">
        <v>2486794.59</v>
      </c>
      <c r="H47" s="44" t="s">
        <v>43</v>
      </c>
      <c r="I47" s="44">
        <v>2089224.59</v>
      </c>
      <c r="J47" s="44">
        <f t="shared" ref="J47:J80" si="1">IF(IF(G47="-",0,G47)+IF(H47="-",0,H47)+IF(I47="-",0,I47)=0,"-",IF(G47="-",0,G47)+IF(H47="-",0,H47)+IF(I47="-",0,I47))</f>
        <v>4576019.18</v>
      </c>
      <c r="K47" s="44">
        <v>465432.59</v>
      </c>
      <c r="L47" s="44">
        <v>465432.59</v>
      </c>
    </row>
    <row r="48" spans="1:12">
      <c r="A48" s="23" t="s">
        <v>217</v>
      </c>
      <c r="B48" s="24" t="s">
        <v>169</v>
      </c>
      <c r="C48" s="102" t="s">
        <v>219</v>
      </c>
      <c r="D48" s="103"/>
      <c r="E48" s="44">
        <v>1052413.5900000001</v>
      </c>
      <c r="F48" s="44">
        <v>1052413.5900000001</v>
      </c>
      <c r="G48" s="44">
        <v>1052413.5900000001</v>
      </c>
      <c r="H48" s="44" t="s">
        <v>43</v>
      </c>
      <c r="I48" s="44" t="s">
        <v>43</v>
      </c>
      <c r="J48" s="44">
        <f t="shared" si="1"/>
        <v>1052413.5900000001</v>
      </c>
      <c r="K48" s="44">
        <v>0</v>
      </c>
      <c r="L48" s="44">
        <v>0</v>
      </c>
    </row>
    <row r="49" spans="1:12">
      <c r="A49" s="26" t="s">
        <v>149</v>
      </c>
      <c r="B49" s="27" t="s">
        <v>169</v>
      </c>
      <c r="C49" s="104" t="s">
        <v>220</v>
      </c>
      <c r="D49" s="105"/>
      <c r="E49" s="46">
        <v>1052413.5900000001</v>
      </c>
      <c r="F49" s="46">
        <v>1052413.5900000001</v>
      </c>
      <c r="G49" s="46">
        <v>1052413.5900000001</v>
      </c>
      <c r="H49" s="46" t="s">
        <v>43</v>
      </c>
      <c r="I49" s="46" t="s">
        <v>43</v>
      </c>
      <c r="J49" s="46">
        <f t="shared" si="1"/>
        <v>1052413.5900000001</v>
      </c>
      <c r="K49" s="46"/>
      <c r="L49" s="46"/>
    </row>
    <row r="50" spans="1:12">
      <c r="A50" s="23" t="s">
        <v>217</v>
      </c>
      <c r="B50" s="24" t="s">
        <v>169</v>
      </c>
      <c r="C50" s="102" t="s">
        <v>221</v>
      </c>
      <c r="D50" s="103"/>
      <c r="E50" s="44">
        <v>1749313.59</v>
      </c>
      <c r="F50" s="44">
        <v>1749313.59</v>
      </c>
      <c r="G50" s="44">
        <v>1290481</v>
      </c>
      <c r="H50" s="44" t="s">
        <v>43</v>
      </c>
      <c r="I50" s="44" t="s">
        <v>43</v>
      </c>
      <c r="J50" s="44">
        <f t="shared" si="1"/>
        <v>1290481</v>
      </c>
      <c r="K50" s="44">
        <v>458832.59</v>
      </c>
      <c r="L50" s="44">
        <v>458832.59</v>
      </c>
    </row>
    <row r="51" spans="1:12" ht="36.950000000000003" customHeight="1">
      <c r="A51" s="26" t="s">
        <v>175</v>
      </c>
      <c r="B51" s="27" t="s">
        <v>169</v>
      </c>
      <c r="C51" s="104" t="s">
        <v>222</v>
      </c>
      <c r="D51" s="105"/>
      <c r="E51" s="46">
        <v>1749313.59</v>
      </c>
      <c r="F51" s="46">
        <v>1749313.59</v>
      </c>
      <c r="G51" s="46">
        <v>1290481</v>
      </c>
      <c r="H51" s="46" t="s">
        <v>43</v>
      </c>
      <c r="I51" s="46" t="s">
        <v>43</v>
      </c>
      <c r="J51" s="46">
        <f t="shared" si="1"/>
        <v>1290481</v>
      </c>
      <c r="K51" s="46">
        <v>458832.59</v>
      </c>
      <c r="L51" s="46">
        <v>458832.59</v>
      </c>
    </row>
    <row r="52" spans="1:12">
      <c r="A52" s="23" t="s">
        <v>217</v>
      </c>
      <c r="B52" s="24" t="s">
        <v>169</v>
      </c>
      <c r="C52" s="102" t="s">
        <v>223</v>
      </c>
      <c r="D52" s="103"/>
      <c r="E52" s="44">
        <v>150500</v>
      </c>
      <c r="F52" s="44">
        <v>150500</v>
      </c>
      <c r="G52" s="44">
        <v>143900</v>
      </c>
      <c r="H52" s="44" t="s">
        <v>43</v>
      </c>
      <c r="I52" s="44" t="s">
        <v>43</v>
      </c>
      <c r="J52" s="44">
        <f t="shared" si="1"/>
        <v>143900</v>
      </c>
      <c r="K52" s="44">
        <v>6600</v>
      </c>
      <c r="L52" s="44">
        <v>6600</v>
      </c>
    </row>
    <row r="53" spans="1:12" ht="36.950000000000003" customHeight="1">
      <c r="A53" s="26" t="s">
        <v>175</v>
      </c>
      <c r="B53" s="27" t="s">
        <v>169</v>
      </c>
      <c r="C53" s="104" t="s">
        <v>224</v>
      </c>
      <c r="D53" s="105"/>
      <c r="E53" s="46">
        <v>150500</v>
      </c>
      <c r="F53" s="46">
        <v>150500</v>
      </c>
      <c r="G53" s="46">
        <v>143900</v>
      </c>
      <c r="H53" s="46" t="s">
        <v>43</v>
      </c>
      <c r="I53" s="46" t="s">
        <v>43</v>
      </c>
      <c r="J53" s="46">
        <f t="shared" si="1"/>
        <v>143900</v>
      </c>
      <c r="K53" s="46">
        <v>6600</v>
      </c>
      <c r="L53" s="46">
        <v>6600</v>
      </c>
    </row>
    <row r="54" spans="1:12" ht="22.5">
      <c r="A54" s="23" t="s">
        <v>349</v>
      </c>
      <c r="B54" s="24" t="s">
        <v>350</v>
      </c>
      <c r="C54" s="102" t="s">
        <v>351</v>
      </c>
      <c r="D54" s="103"/>
      <c r="E54" s="44" t="s">
        <v>43</v>
      </c>
      <c r="F54" s="44" t="s">
        <v>43</v>
      </c>
      <c r="G54" s="44" t="s">
        <v>43</v>
      </c>
      <c r="H54" s="44" t="s">
        <v>43</v>
      </c>
      <c r="I54" s="44">
        <v>2089224.59</v>
      </c>
      <c r="J54" s="44">
        <f t="shared" ref="J54" si="2">IF(IF(G54="-",0,G54)+IF(H54="-",0,H54)+IF(I54="-",0,I54)=0,"-",IF(G54="-",0,G54)+IF(H54="-",0,H54)+IF(I54="-",0,I54))</f>
        <v>2089224.59</v>
      </c>
      <c r="K54" s="44">
        <v>0</v>
      </c>
      <c r="L54" s="44">
        <v>0</v>
      </c>
    </row>
    <row r="55" spans="1:12" ht="24.6" customHeight="1">
      <c r="A55" s="23" t="s">
        <v>225</v>
      </c>
      <c r="B55" s="24" t="s">
        <v>169</v>
      </c>
      <c r="C55" s="102" t="s">
        <v>226</v>
      </c>
      <c r="D55" s="103"/>
      <c r="E55" s="44">
        <v>13900</v>
      </c>
      <c r="F55" s="44">
        <v>13900</v>
      </c>
      <c r="G55" s="44">
        <v>13835</v>
      </c>
      <c r="H55" s="44" t="s">
        <v>43</v>
      </c>
      <c r="I55" s="44" t="s">
        <v>43</v>
      </c>
      <c r="J55" s="44">
        <f t="shared" si="1"/>
        <v>13835</v>
      </c>
      <c r="K55" s="44">
        <v>65</v>
      </c>
      <c r="L55" s="44">
        <v>65</v>
      </c>
    </row>
    <row r="56" spans="1:12" ht="24.6" customHeight="1">
      <c r="A56" s="23" t="s">
        <v>225</v>
      </c>
      <c r="B56" s="24" t="s">
        <v>169</v>
      </c>
      <c r="C56" s="102" t="s">
        <v>227</v>
      </c>
      <c r="D56" s="103"/>
      <c r="E56" s="44">
        <v>13900</v>
      </c>
      <c r="F56" s="44">
        <v>13900</v>
      </c>
      <c r="G56" s="44">
        <v>13835</v>
      </c>
      <c r="H56" s="44" t="s">
        <v>43</v>
      </c>
      <c r="I56" s="44" t="s">
        <v>43</v>
      </c>
      <c r="J56" s="44">
        <f t="shared" si="1"/>
        <v>13835</v>
      </c>
      <c r="K56" s="44">
        <v>65</v>
      </c>
      <c r="L56" s="44">
        <v>65</v>
      </c>
    </row>
    <row r="57" spans="1:12" ht="36.950000000000003" customHeight="1">
      <c r="A57" s="26" t="s">
        <v>175</v>
      </c>
      <c r="B57" s="27" t="s">
        <v>169</v>
      </c>
      <c r="C57" s="104" t="s">
        <v>228</v>
      </c>
      <c r="D57" s="105"/>
      <c r="E57" s="46">
        <v>13900</v>
      </c>
      <c r="F57" s="46">
        <v>13900</v>
      </c>
      <c r="G57" s="46">
        <v>13835</v>
      </c>
      <c r="H57" s="46" t="s">
        <v>43</v>
      </c>
      <c r="I57" s="46" t="s">
        <v>43</v>
      </c>
      <c r="J57" s="46">
        <f t="shared" si="1"/>
        <v>13835</v>
      </c>
      <c r="K57" s="46">
        <v>65</v>
      </c>
      <c r="L57" s="46">
        <v>65</v>
      </c>
    </row>
    <row r="58" spans="1:12">
      <c r="A58" s="23" t="s">
        <v>229</v>
      </c>
      <c r="B58" s="24" t="s">
        <v>354</v>
      </c>
      <c r="C58" s="102" t="s">
        <v>230</v>
      </c>
      <c r="D58" s="103"/>
      <c r="E58" s="44">
        <v>3047800</v>
      </c>
      <c r="F58" s="44">
        <v>3047800</v>
      </c>
      <c r="G58" s="44">
        <v>3047451.79</v>
      </c>
      <c r="H58" s="44" t="s">
        <v>43</v>
      </c>
      <c r="I58" s="44">
        <v>219138.58</v>
      </c>
      <c r="J58" s="44">
        <f t="shared" si="1"/>
        <v>3266590.37</v>
      </c>
      <c r="K58" s="44">
        <v>348.21</v>
      </c>
      <c r="L58" s="44">
        <v>348.21</v>
      </c>
    </row>
    <row r="59" spans="1:12">
      <c r="A59" s="23" t="s">
        <v>231</v>
      </c>
      <c r="B59" s="24" t="s">
        <v>354</v>
      </c>
      <c r="C59" s="102" t="s">
        <v>232</v>
      </c>
      <c r="D59" s="103"/>
      <c r="E59" s="44">
        <v>2664700</v>
      </c>
      <c r="F59" s="44">
        <v>2664700</v>
      </c>
      <c r="G59" s="44">
        <v>2664488.27</v>
      </c>
      <c r="H59" s="44" t="s">
        <v>43</v>
      </c>
      <c r="I59" s="44">
        <v>219138.58</v>
      </c>
      <c r="J59" s="44">
        <f t="shared" si="1"/>
        <v>2883626.85</v>
      </c>
      <c r="K59" s="44">
        <v>211.73</v>
      </c>
      <c r="L59" s="44">
        <v>211.73</v>
      </c>
    </row>
    <row r="60" spans="1:12">
      <c r="A60" s="23" t="s">
        <v>231</v>
      </c>
      <c r="B60" s="24" t="s">
        <v>169</v>
      </c>
      <c r="C60" s="102" t="s">
        <v>233</v>
      </c>
      <c r="D60" s="103"/>
      <c r="E60" s="44">
        <v>2400</v>
      </c>
      <c r="F60" s="44">
        <v>2400</v>
      </c>
      <c r="G60" s="44">
        <v>2229.6</v>
      </c>
      <c r="H60" s="44" t="s">
        <v>43</v>
      </c>
      <c r="I60" s="44" t="s">
        <v>43</v>
      </c>
      <c r="J60" s="44">
        <f t="shared" si="1"/>
        <v>2229.6</v>
      </c>
      <c r="K60" s="44">
        <v>170.4</v>
      </c>
      <c r="L60" s="44">
        <v>170.4</v>
      </c>
    </row>
    <row r="61" spans="1:12" ht="36.950000000000003" customHeight="1">
      <c r="A61" s="26" t="s">
        <v>175</v>
      </c>
      <c r="B61" s="27" t="s">
        <v>169</v>
      </c>
      <c r="C61" s="104" t="s">
        <v>234</v>
      </c>
      <c r="D61" s="105"/>
      <c r="E61" s="46">
        <v>1100</v>
      </c>
      <c r="F61" s="46">
        <v>1100</v>
      </c>
      <c r="G61" s="46">
        <v>1011.6</v>
      </c>
      <c r="H61" s="46" t="s">
        <v>43</v>
      </c>
      <c r="I61" s="46" t="s">
        <v>43</v>
      </c>
      <c r="J61" s="46">
        <f t="shared" si="1"/>
        <v>1011.6</v>
      </c>
      <c r="K61" s="46">
        <v>88.4</v>
      </c>
      <c r="L61" s="46">
        <v>88.4</v>
      </c>
    </row>
    <row r="62" spans="1:12">
      <c r="A62" s="26" t="s">
        <v>198</v>
      </c>
      <c r="B62" s="27" t="s">
        <v>169</v>
      </c>
      <c r="C62" s="104" t="s">
        <v>235</v>
      </c>
      <c r="D62" s="105"/>
      <c r="E62" s="46">
        <v>1300</v>
      </c>
      <c r="F62" s="46">
        <v>1300</v>
      </c>
      <c r="G62" s="46">
        <v>1218</v>
      </c>
      <c r="H62" s="46" t="s">
        <v>43</v>
      </c>
      <c r="I62" s="46" t="s">
        <v>43</v>
      </c>
      <c r="J62" s="46">
        <f t="shared" si="1"/>
        <v>1218</v>
      </c>
      <c r="K62" s="46">
        <v>82</v>
      </c>
      <c r="L62" s="46">
        <v>82</v>
      </c>
    </row>
    <row r="63" spans="1:12">
      <c r="A63" s="23" t="s">
        <v>231</v>
      </c>
      <c r="B63" s="24" t="s">
        <v>169</v>
      </c>
      <c r="C63" s="102" t="s">
        <v>236</v>
      </c>
      <c r="D63" s="103"/>
      <c r="E63" s="44">
        <v>55800</v>
      </c>
      <c r="F63" s="44">
        <v>55800</v>
      </c>
      <c r="G63" s="44">
        <v>55778.67</v>
      </c>
      <c r="H63" s="44" t="s">
        <v>43</v>
      </c>
      <c r="I63" s="44" t="s">
        <v>43</v>
      </c>
      <c r="J63" s="44">
        <f t="shared" si="1"/>
        <v>55778.67</v>
      </c>
      <c r="K63" s="44">
        <v>21.33</v>
      </c>
      <c r="L63" s="44">
        <v>21.33</v>
      </c>
    </row>
    <row r="64" spans="1:12" ht="36.950000000000003" customHeight="1">
      <c r="A64" s="26" t="s">
        <v>175</v>
      </c>
      <c r="B64" s="27" t="s">
        <v>169</v>
      </c>
      <c r="C64" s="104" t="s">
        <v>237</v>
      </c>
      <c r="D64" s="105"/>
      <c r="E64" s="46">
        <v>55800</v>
      </c>
      <c r="F64" s="46">
        <v>55800</v>
      </c>
      <c r="G64" s="46">
        <v>55778.67</v>
      </c>
      <c r="H64" s="46" t="s">
        <v>43</v>
      </c>
      <c r="I64" s="46" t="s">
        <v>43</v>
      </c>
      <c r="J64" s="46">
        <f t="shared" si="1"/>
        <v>55778.67</v>
      </c>
      <c r="K64" s="46">
        <v>21.33</v>
      </c>
      <c r="L64" s="46">
        <v>21.33</v>
      </c>
    </row>
    <row r="65" spans="1:12">
      <c r="A65" s="23" t="s">
        <v>231</v>
      </c>
      <c r="B65" s="24" t="s">
        <v>169</v>
      </c>
      <c r="C65" s="102" t="s">
        <v>238</v>
      </c>
      <c r="D65" s="103"/>
      <c r="E65" s="44">
        <v>2606500</v>
      </c>
      <c r="F65" s="44">
        <v>2606500</v>
      </c>
      <c r="G65" s="44">
        <v>2606480</v>
      </c>
      <c r="H65" s="44" t="s">
        <v>43</v>
      </c>
      <c r="I65" s="44" t="s">
        <v>43</v>
      </c>
      <c r="J65" s="44">
        <f t="shared" si="1"/>
        <v>2606480</v>
      </c>
      <c r="K65" s="44">
        <v>20</v>
      </c>
      <c r="L65" s="44">
        <v>20</v>
      </c>
    </row>
    <row r="66" spans="1:12" ht="36.950000000000003" customHeight="1">
      <c r="A66" s="26" t="s">
        <v>239</v>
      </c>
      <c r="B66" s="27" t="s">
        <v>169</v>
      </c>
      <c r="C66" s="104" t="s">
        <v>240</v>
      </c>
      <c r="D66" s="105"/>
      <c r="E66" s="46">
        <v>2606500</v>
      </c>
      <c r="F66" s="46">
        <v>2606500</v>
      </c>
      <c r="G66" s="46">
        <v>2606480</v>
      </c>
      <c r="H66" s="46" t="s">
        <v>43</v>
      </c>
      <c r="I66" s="46" t="s">
        <v>43</v>
      </c>
      <c r="J66" s="46">
        <f t="shared" si="1"/>
        <v>2606480</v>
      </c>
      <c r="K66" s="46">
        <v>20</v>
      </c>
      <c r="L66" s="46">
        <v>20</v>
      </c>
    </row>
    <row r="67" spans="1:12" ht="22.5">
      <c r="A67" s="23" t="s">
        <v>349</v>
      </c>
      <c r="B67" s="24" t="s">
        <v>350</v>
      </c>
      <c r="C67" s="102" t="s">
        <v>352</v>
      </c>
      <c r="D67" s="103"/>
      <c r="E67" s="44" t="s">
        <v>43</v>
      </c>
      <c r="F67" s="44" t="s">
        <v>43</v>
      </c>
      <c r="G67" s="44" t="s">
        <v>43</v>
      </c>
      <c r="H67" s="44" t="s">
        <v>43</v>
      </c>
      <c r="I67" s="44">
        <v>219138.58</v>
      </c>
      <c r="J67" s="44">
        <f t="shared" si="1"/>
        <v>219138.58</v>
      </c>
      <c r="K67" s="44">
        <v>0</v>
      </c>
      <c r="L67" s="44">
        <v>0</v>
      </c>
    </row>
    <row r="68" spans="1:12">
      <c r="A68" s="23" t="s">
        <v>241</v>
      </c>
      <c r="B68" s="24" t="s">
        <v>169</v>
      </c>
      <c r="C68" s="102" t="s">
        <v>242</v>
      </c>
      <c r="D68" s="103"/>
      <c r="E68" s="44">
        <v>383100</v>
      </c>
      <c r="F68" s="44">
        <v>383100</v>
      </c>
      <c r="G68" s="44">
        <v>382963.52</v>
      </c>
      <c r="H68" s="44" t="s">
        <v>43</v>
      </c>
      <c r="I68" s="44" t="s">
        <v>43</v>
      </c>
      <c r="J68" s="44">
        <f t="shared" si="1"/>
        <v>382963.52</v>
      </c>
      <c r="K68" s="44">
        <v>136.47999999999999</v>
      </c>
      <c r="L68" s="44">
        <v>136.47999999999999</v>
      </c>
    </row>
    <row r="69" spans="1:12">
      <c r="A69" s="23" t="s">
        <v>241</v>
      </c>
      <c r="B69" s="24" t="s">
        <v>169</v>
      </c>
      <c r="C69" s="102" t="s">
        <v>243</v>
      </c>
      <c r="D69" s="103"/>
      <c r="E69" s="44">
        <v>99000</v>
      </c>
      <c r="F69" s="44">
        <v>99000</v>
      </c>
      <c r="G69" s="44">
        <v>99000</v>
      </c>
      <c r="H69" s="44" t="s">
        <v>43</v>
      </c>
      <c r="I69" s="44" t="s">
        <v>43</v>
      </c>
      <c r="J69" s="44">
        <f t="shared" si="1"/>
        <v>99000</v>
      </c>
      <c r="K69" s="44">
        <v>0</v>
      </c>
      <c r="L69" s="44">
        <v>0</v>
      </c>
    </row>
    <row r="70" spans="1:12" ht="36.950000000000003" customHeight="1">
      <c r="A70" s="26" t="s">
        <v>175</v>
      </c>
      <c r="B70" s="27" t="s">
        <v>169</v>
      </c>
      <c r="C70" s="104" t="s">
        <v>244</v>
      </c>
      <c r="D70" s="105"/>
      <c r="E70" s="46">
        <v>99000</v>
      </c>
      <c r="F70" s="46">
        <v>99000</v>
      </c>
      <c r="G70" s="46">
        <v>99000</v>
      </c>
      <c r="H70" s="46" t="s">
        <v>43</v>
      </c>
      <c r="I70" s="46" t="s">
        <v>43</v>
      </c>
      <c r="J70" s="46">
        <f t="shared" si="1"/>
        <v>99000</v>
      </c>
      <c r="K70" s="46"/>
      <c r="L70" s="46"/>
    </row>
    <row r="71" spans="1:12">
      <c r="A71" s="23" t="s">
        <v>241</v>
      </c>
      <c r="B71" s="24" t="s">
        <v>169</v>
      </c>
      <c r="C71" s="102" t="s">
        <v>245</v>
      </c>
      <c r="D71" s="103"/>
      <c r="E71" s="44">
        <v>85600</v>
      </c>
      <c r="F71" s="44">
        <v>85600</v>
      </c>
      <c r="G71" s="44">
        <v>85492.52</v>
      </c>
      <c r="H71" s="44" t="s">
        <v>43</v>
      </c>
      <c r="I71" s="44" t="s">
        <v>43</v>
      </c>
      <c r="J71" s="44">
        <f t="shared" si="1"/>
        <v>85492.52</v>
      </c>
      <c r="K71" s="44">
        <v>107.48</v>
      </c>
      <c r="L71" s="44">
        <v>107.48</v>
      </c>
    </row>
    <row r="72" spans="1:12" ht="36.950000000000003" customHeight="1">
      <c r="A72" s="26" t="s">
        <v>175</v>
      </c>
      <c r="B72" s="27" t="s">
        <v>169</v>
      </c>
      <c r="C72" s="104" t="s">
        <v>246</v>
      </c>
      <c r="D72" s="105"/>
      <c r="E72" s="46">
        <v>85600</v>
      </c>
      <c r="F72" s="46">
        <v>85600</v>
      </c>
      <c r="G72" s="46">
        <v>85492.52</v>
      </c>
      <c r="H72" s="46" t="s">
        <v>43</v>
      </c>
      <c r="I72" s="46" t="s">
        <v>43</v>
      </c>
      <c r="J72" s="46">
        <f t="shared" si="1"/>
        <v>85492.52</v>
      </c>
      <c r="K72" s="46">
        <v>107.48</v>
      </c>
      <c r="L72" s="46">
        <v>107.48</v>
      </c>
    </row>
    <row r="73" spans="1:12">
      <c r="A73" s="23" t="s">
        <v>241</v>
      </c>
      <c r="B73" s="24" t="s">
        <v>169</v>
      </c>
      <c r="C73" s="102" t="s">
        <v>247</v>
      </c>
      <c r="D73" s="103"/>
      <c r="E73" s="44">
        <v>96600</v>
      </c>
      <c r="F73" s="44">
        <v>96600</v>
      </c>
      <c r="G73" s="44">
        <v>96580</v>
      </c>
      <c r="H73" s="44" t="s">
        <v>43</v>
      </c>
      <c r="I73" s="44" t="s">
        <v>43</v>
      </c>
      <c r="J73" s="44">
        <f t="shared" si="1"/>
        <v>96580</v>
      </c>
      <c r="K73" s="44">
        <v>20</v>
      </c>
      <c r="L73" s="44">
        <v>20</v>
      </c>
    </row>
    <row r="74" spans="1:12" ht="36.950000000000003" customHeight="1">
      <c r="A74" s="26" t="s">
        <v>175</v>
      </c>
      <c r="B74" s="27" t="s">
        <v>169</v>
      </c>
      <c r="C74" s="104" t="s">
        <v>248</v>
      </c>
      <c r="D74" s="105"/>
      <c r="E74" s="46">
        <v>96600</v>
      </c>
      <c r="F74" s="46">
        <v>96600</v>
      </c>
      <c r="G74" s="46">
        <v>96580</v>
      </c>
      <c r="H74" s="46" t="s">
        <v>43</v>
      </c>
      <c r="I74" s="46" t="s">
        <v>43</v>
      </c>
      <c r="J74" s="46">
        <f t="shared" si="1"/>
        <v>96580</v>
      </c>
      <c r="K74" s="46">
        <v>20</v>
      </c>
      <c r="L74" s="46">
        <v>20</v>
      </c>
    </row>
    <row r="75" spans="1:12">
      <c r="A75" s="23" t="s">
        <v>241</v>
      </c>
      <c r="B75" s="24" t="s">
        <v>169</v>
      </c>
      <c r="C75" s="102" t="s">
        <v>249</v>
      </c>
      <c r="D75" s="103"/>
      <c r="E75" s="44">
        <v>62100</v>
      </c>
      <c r="F75" s="44">
        <v>62100</v>
      </c>
      <c r="G75" s="44">
        <v>62100</v>
      </c>
      <c r="H75" s="44" t="s">
        <v>43</v>
      </c>
      <c r="I75" s="44" t="s">
        <v>43</v>
      </c>
      <c r="J75" s="44">
        <f t="shared" si="1"/>
        <v>62100</v>
      </c>
      <c r="K75" s="44">
        <v>0</v>
      </c>
      <c r="L75" s="44">
        <v>0</v>
      </c>
    </row>
    <row r="76" spans="1:12" ht="36.950000000000003" customHeight="1">
      <c r="A76" s="26" t="s">
        <v>175</v>
      </c>
      <c r="B76" s="27" t="s">
        <v>169</v>
      </c>
      <c r="C76" s="104" t="s">
        <v>250</v>
      </c>
      <c r="D76" s="105"/>
      <c r="E76" s="46">
        <v>62100</v>
      </c>
      <c r="F76" s="46">
        <v>62100</v>
      </c>
      <c r="G76" s="46">
        <v>62100</v>
      </c>
      <c r="H76" s="46" t="s">
        <v>43</v>
      </c>
      <c r="I76" s="46" t="s">
        <v>43</v>
      </c>
      <c r="J76" s="46">
        <f t="shared" si="1"/>
        <v>62100</v>
      </c>
      <c r="K76" s="46"/>
      <c r="L76" s="46"/>
    </row>
    <row r="77" spans="1:12">
      <c r="A77" s="23" t="s">
        <v>241</v>
      </c>
      <c r="B77" s="24" t="s">
        <v>169</v>
      </c>
      <c r="C77" s="102" t="s">
        <v>251</v>
      </c>
      <c r="D77" s="103"/>
      <c r="E77" s="44">
        <v>30000</v>
      </c>
      <c r="F77" s="44">
        <v>30000</v>
      </c>
      <c r="G77" s="44">
        <v>30000</v>
      </c>
      <c r="H77" s="44" t="s">
        <v>43</v>
      </c>
      <c r="I77" s="44" t="s">
        <v>43</v>
      </c>
      <c r="J77" s="44">
        <f t="shared" si="1"/>
        <v>30000</v>
      </c>
      <c r="K77" s="44">
        <v>0</v>
      </c>
      <c r="L77" s="44">
        <v>0</v>
      </c>
    </row>
    <row r="78" spans="1:12" ht="36.950000000000003" customHeight="1">
      <c r="A78" s="26" t="s">
        <v>175</v>
      </c>
      <c r="B78" s="27" t="s">
        <v>169</v>
      </c>
      <c r="C78" s="104" t="s">
        <v>252</v>
      </c>
      <c r="D78" s="105"/>
      <c r="E78" s="46">
        <v>30000</v>
      </c>
      <c r="F78" s="46">
        <v>30000</v>
      </c>
      <c r="G78" s="46">
        <v>30000</v>
      </c>
      <c r="H78" s="46" t="s">
        <v>43</v>
      </c>
      <c r="I78" s="46" t="s">
        <v>43</v>
      </c>
      <c r="J78" s="46">
        <f t="shared" si="1"/>
        <v>30000</v>
      </c>
      <c r="K78" s="46"/>
      <c r="L78" s="46"/>
    </row>
    <row r="79" spans="1:12">
      <c r="A79" s="23" t="s">
        <v>241</v>
      </c>
      <c r="B79" s="24" t="s">
        <v>169</v>
      </c>
      <c r="C79" s="102" t="s">
        <v>253</v>
      </c>
      <c r="D79" s="103"/>
      <c r="E79" s="44">
        <v>9800</v>
      </c>
      <c r="F79" s="44">
        <v>9800</v>
      </c>
      <c r="G79" s="44">
        <v>9791</v>
      </c>
      <c r="H79" s="44" t="s">
        <v>43</v>
      </c>
      <c r="I79" s="44" t="s">
        <v>43</v>
      </c>
      <c r="J79" s="44">
        <f t="shared" si="1"/>
        <v>9791</v>
      </c>
      <c r="K79" s="44">
        <v>9</v>
      </c>
      <c r="L79" s="44">
        <v>9</v>
      </c>
    </row>
    <row r="80" spans="1:12" ht="36.950000000000003" customHeight="1">
      <c r="A80" s="26" t="s">
        <v>175</v>
      </c>
      <c r="B80" s="27" t="s">
        <v>169</v>
      </c>
      <c r="C80" s="104" t="s">
        <v>254</v>
      </c>
      <c r="D80" s="105"/>
      <c r="E80" s="46">
        <v>9800</v>
      </c>
      <c r="F80" s="46">
        <v>9800</v>
      </c>
      <c r="G80" s="46">
        <v>9791</v>
      </c>
      <c r="H80" s="46" t="s">
        <v>43</v>
      </c>
      <c r="I80" s="46" t="s">
        <v>43</v>
      </c>
      <c r="J80" s="46">
        <f t="shared" si="1"/>
        <v>9791</v>
      </c>
      <c r="K80" s="46">
        <v>9</v>
      </c>
      <c r="L80" s="46">
        <v>9</v>
      </c>
    </row>
    <row r="81" spans="1:12">
      <c r="A81" s="23" t="s">
        <v>255</v>
      </c>
      <c r="B81" s="24" t="s">
        <v>169</v>
      </c>
      <c r="C81" s="102" t="s">
        <v>256</v>
      </c>
      <c r="D81" s="103"/>
      <c r="E81" s="44">
        <v>14500</v>
      </c>
      <c r="F81" s="44">
        <v>14500</v>
      </c>
      <c r="G81" s="44">
        <v>14500</v>
      </c>
      <c r="H81" s="44" t="s">
        <v>43</v>
      </c>
      <c r="I81" s="44" t="s">
        <v>43</v>
      </c>
      <c r="J81" s="44">
        <f t="shared" ref="J81:J110" si="3">IF(IF(G81="-",0,G81)+IF(H81="-",0,H81)+IF(I81="-",0,I81)=0,"-",IF(G81="-",0,G81)+IF(H81="-",0,H81)+IF(I81="-",0,I81))</f>
        <v>14500</v>
      </c>
      <c r="K81" s="44">
        <v>0</v>
      </c>
      <c r="L81" s="44">
        <v>0</v>
      </c>
    </row>
    <row r="82" spans="1:12" ht="24.6" customHeight="1">
      <c r="A82" s="23" t="s">
        <v>257</v>
      </c>
      <c r="B82" s="24" t="s">
        <v>169</v>
      </c>
      <c r="C82" s="102" t="s">
        <v>258</v>
      </c>
      <c r="D82" s="103"/>
      <c r="E82" s="44">
        <v>12500</v>
      </c>
      <c r="F82" s="44">
        <v>12500</v>
      </c>
      <c r="G82" s="44">
        <v>12500</v>
      </c>
      <c r="H82" s="44" t="s">
        <v>43</v>
      </c>
      <c r="I82" s="44" t="s">
        <v>43</v>
      </c>
      <c r="J82" s="44">
        <f t="shared" si="3"/>
        <v>12500</v>
      </c>
      <c r="K82" s="44">
        <v>0</v>
      </c>
      <c r="L82" s="44">
        <v>0</v>
      </c>
    </row>
    <row r="83" spans="1:12" ht="24.6" customHeight="1">
      <c r="A83" s="23" t="s">
        <v>257</v>
      </c>
      <c r="B83" s="24" t="s">
        <v>169</v>
      </c>
      <c r="C83" s="102" t="s">
        <v>259</v>
      </c>
      <c r="D83" s="103"/>
      <c r="E83" s="44">
        <v>12500</v>
      </c>
      <c r="F83" s="44">
        <v>12500</v>
      </c>
      <c r="G83" s="44">
        <v>12500</v>
      </c>
      <c r="H83" s="44" t="s">
        <v>43</v>
      </c>
      <c r="I83" s="44" t="s">
        <v>43</v>
      </c>
      <c r="J83" s="44">
        <f t="shared" si="3"/>
        <v>12500</v>
      </c>
      <c r="K83" s="44">
        <v>0</v>
      </c>
      <c r="L83" s="44">
        <v>0</v>
      </c>
    </row>
    <row r="84" spans="1:12" ht="36.950000000000003" customHeight="1">
      <c r="A84" s="26" t="s">
        <v>175</v>
      </c>
      <c r="B84" s="27" t="s">
        <v>169</v>
      </c>
      <c r="C84" s="104" t="s">
        <v>260</v>
      </c>
      <c r="D84" s="105"/>
      <c r="E84" s="46">
        <v>12500</v>
      </c>
      <c r="F84" s="46">
        <v>12500</v>
      </c>
      <c r="G84" s="46">
        <v>12500</v>
      </c>
      <c r="H84" s="46" t="s">
        <v>43</v>
      </c>
      <c r="I84" s="46" t="s">
        <v>43</v>
      </c>
      <c r="J84" s="46">
        <f t="shared" si="3"/>
        <v>12500</v>
      </c>
      <c r="K84" s="46"/>
      <c r="L84" s="46"/>
    </row>
    <row r="85" spans="1:12">
      <c r="A85" s="23" t="s">
        <v>261</v>
      </c>
      <c r="B85" s="24" t="s">
        <v>169</v>
      </c>
      <c r="C85" s="102" t="s">
        <v>262</v>
      </c>
      <c r="D85" s="103"/>
      <c r="E85" s="44">
        <v>2000</v>
      </c>
      <c r="F85" s="44">
        <v>2000</v>
      </c>
      <c r="G85" s="44">
        <v>2000</v>
      </c>
      <c r="H85" s="44" t="s">
        <v>43</v>
      </c>
      <c r="I85" s="44" t="s">
        <v>43</v>
      </c>
      <c r="J85" s="44">
        <f t="shared" si="3"/>
        <v>2000</v>
      </c>
      <c r="K85" s="44">
        <v>0</v>
      </c>
      <c r="L85" s="44">
        <v>0</v>
      </c>
    </row>
    <row r="86" spans="1:12">
      <c r="A86" s="23" t="s">
        <v>261</v>
      </c>
      <c r="B86" s="24" t="s">
        <v>169</v>
      </c>
      <c r="C86" s="102" t="s">
        <v>263</v>
      </c>
      <c r="D86" s="103"/>
      <c r="E86" s="44">
        <v>2000</v>
      </c>
      <c r="F86" s="44">
        <v>2000</v>
      </c>
      <c r="G86" s="44">
        <v>2000</v>
      </c>
      <c r="H86" s="44" t="s">
        <v>43</v>
      </c>
      <c r="I86" s="44" t="s">
        <v>43</v>
      </c>
      <c r="J86" s="44">
        <f t="shared" si="3"/>
        <v>2000</v>
      </c>
      <c r="K86" s="44">
        <v>0</v>
      </c>
      <c r="L86" s="44">
        <v>0</v>
      </c>
    </row>
    <row r="87" spans="1:12" ht="36.950000000000003" customHeight="1">
      <c r="A87" s="26" t="s">
        <v>175</v>
      </c>
      <c r="B87" s="27" t="s">
        <v>169</v>
      </c>
      <c r="C87" s="104" t="s">
        <v>264</v>
      </c>
      <c r="D87" s="105"/>
      <c r="E87" s="46">
        <v>2000</v>
      </c>
      <c r="F87" s="46">
        <v>2000</v>
      </c>
      <c r="G87" s="46">
        <v>2000</v>
      </c>
      <c r="H87" s="46" t="s">
        <v>43</v>
      </c>
      <c r="I87" s="46" t="s">
        <v>43</v>
      </c>
      <c r="J87" s="46">
        <f t="shared" si="3"/>
        <v>2000</v>
      </c>
      <c r="K87" s="46"/>
      <c r="L87" s="46"/>
    </row>
    <row r="88" spans="1:12">
      <c r="A88" s="23" t="s">
        <v>265</v>
      </c>
      <c r="B88" s="24" t="s">
        <v>354</v>
      </c>
      <c r="C88" s="102" t="s">
        <v>266</v>
      </c>
      <c r="D88" s="103"/>
      <c r="E88" s="44">
        <v>2936700</v>
      </c>
      <c r="F88" s="44">
        <v>2936700</v>
      </c>
      <c r="G88" s="44">
        <v>2936607.83</v>
      </c>
      <c r="H88" s="44" t="s">
        <v>43</v>
      </c>
      <c r="I88" s="44">
        <v>25406.5</v>
      </c>
      <c r="J88" s="44">
        <f t="shared" si="3"/>
        <v>2962014.33</v>
      </c>
      <c r="K88" s="44">
        <v>92.17</v>
      </c>
      <c r="L88" s="44">
        <v>92.17</v>
      </c>
    </row>
    <row r="89" spans="1:12">
      <c r="A89" s="23" t="s">
        <v>267</v>
      </c>
      <c r="B89" s="24" t="s">
        <v>354</v>
      </c>
      <c r="C89" s="102" t="s">
        <v>268</v>
      </c>
      <c r="D89" s="103"/>
      <c r="E89" s="44">
        <v>2921200</v>
      </c>
      <c r="F89" s="44">
        <v>2921200</v>
      </c>
      <c r="G89" s="44">
        <v>2921107.83</v>
      </c>
      <c r="H89" s="44" t="s">
        <v>43</v>
      </c>
      <c r="I89" s="44">
        <v>25406.5</v>
      </c>
      <c r="J89" s="44">
        <f t="shared" si="3"/>
        <v>2946514.33</v>
      </c>
      <c r="K89" s="44">
        <v>92.17</v>
      </c>
      <c r="L89" s="44">
        <v>92.17</v>
      </c>
    </row>
    <row r="90" spans="1:12">
      <c r="A90" s="23" t="s">
        <v>267</v>
      </c>
      <c r="B90" s="24" t="s">
        <v>169</v>
      </c>
      <c r="C90" s="102" t="s">
        <v>269</v>
      </c>
      <c r="D90" s="103"/>
      <c r="E90" s="44">
        <v>2445100</v>
      </c>
      <c r="F90" s="44">
        <v>2445100</v>
      </c>
      <c r="G90" s="44">
        <v>2445007.83</v>
      </c>
      <c r="H90" s="44" t="s">
        <v>43</v>
      </c>
      <c r="I90" s="44" t="s">
        <v>43</v>
      </c>
      <c r="J90" s="44">
        <f t="shared" si="3"/>
        <v>2445007.83</v>
      </c>
      <c r="K90" s="44">
        <v>92.17</v>
      </c>
      <c r="L90" s="44">
        <v>92.17</v>
      </c>
    </row>
    <row r="91" spans="1:12" ht="49.15" customHeight="1">
      <c r="A91" s="26" t="s">
        <v>270</v>
      </c>
      <c r="B91" s="27" t="s">
        <v>169</v>
      </c>
      <c r="C91" s="104" t="s">
        <v>271</v>
      </c>
      <c r="D91" s="105"/>
      <c r="E91" s="46">
        <v>2445100</v>
      </c>
      <c r="F91" s="46">
        <v>2445100</v>
      </c>
      <c r="G91" s="46">
        <v>2445007.83</v>
      </c>
      <c r="H91" s="46" t="s">
        <v>43</v>
      </c>
      <c r="I91" s="46" t="s">
        <v>43</v>
      </c>
      <c r="J91" s="46">
        <f t="shared" si="3"/>
        <v>2445007.83</v>
      </c>
      <c r="K91" s="46">
        <v>92.17</v>
      </c>
      <c r="L91" s="46">
        <v>92.17</v>
      </c>
    </row>
    <row r="92" spans="1:12">
      <c r="A92" s="23" t="s">
        <v>267</v>
      </c>
      <c r="B92" s="24" t="s">
        <v>169</v>
      </c>
      <c r="C92" s="102" t="s">
        <v>272</v>
      </c>
      <c r="D92" s="103"/>
      <c r="E92" s="44">
        <v>1500</v>
      </c>
      <c r="F92" s="44">
        <v>1500</v>
      </c>
      <c r="G92" s="44">
        <v>1500</v>
      </c>
      <c r="H92" s="44" t="s">
        <v>43</v>
      </c>
      <c r="I92" s="44" t="s">
        <v>43</v>
      </c>
      <c r="J92" s="44">
        <f t="shared" si="3"/>
        <v>1500</v>
      </c>
      <c r="K92" s="44">
        <v>0</v>
      </c>
      <c r="L92" s="44">
        <v>0</v>
      </c>
    </row>
    <row r="93" spans="1:12" ht="36.950000000000003" customHeight="1">
      <c r="A93" s="26" t="s">
        <v>175</v>
      </c>
      <c r="B93" s="27" t="s">
        <v>169</v>
      </c>
      <c r="C93" s="104" t="s">
        <v>273</v>
      </c>
      <c r="D93" s="105"/>
      <c r="E93" s="46">
        <v>1500</v>
      </c>
      <c r="F93" s="46">
        <v>1500</v>
      </c>
      <c r="G93" s="46">
        <v>1500</v>
      </c>
      <c r="H93" s="46" t="s">
        <v>43</v>
      </c>
      <c r="I93" s="46" t="s">
        <v>43</v>
      </c>
      <c r="J93" s="46">
        <f t="shared" si="3"/>
        <v>1500</v>
      </c>
      <c r="K93" s="46"/>
      <c r="L93" s="46"/>
    </row>
    <row r="94" spans="1:12">
      <c r="A94" s="23" t="s">
        <v>267</v>
      </c>
      <c r="B94" s="24" t="s">
        <v>169</v>
      </c>
      <c r="C94" s="102" t="s">
        <v>274</v>
      </c>
      <c r="D94" s="103"/>
      <c r="E94" s="44">
        <v>10000</v>
      </c>
      <c r="F94" s="44">
        <v>10000</v>
      </c>
      <c r="G94" s="44">
        <v>10000</v>
      </c>
      <c r="H94" s="44" t="s">
        <v>43</v>
      </c>
      <c r="I94" s="44" t="s">
        <v>43</v>
      </c>
      <c r="J94" s="44">
        <f t="shared" si="3"/>
        <v>10000</v>
      </c>
      <c r="K94" s="44">
        <v>0</v>
      </c>
      <c r="L94" s="44">
        <v>0</v>
      </c>
    </row>
    <row r="95" spans="1:12" ht="36.950000000000003" customHeight="1">
      <c r="A95" s="26" t="s">
        <v>175</v>
      </c>
      <c r="B95" s="27" t="s">
        <v>169</v>
      </c>
      <c r="C95" s="104" t="s">
        <v>275</v>
      </c>
      <c r="D95" s="105"/>
      <c r="E95" s="46">
        <v>10000</v>
      </c>
      <c r="F95" s="46">
        <v>10000</v>
      </c>
      <c r="G95" s="46">
        <v>10000</v>
      </c>
      <c r="H95" s="46" t="s">
        <v>43</v>
      </c>
      <c r="I95" s="46" t="s">
        <v>43</v>
      </c>
      <c r="J95" s="46">
        <f t="shared" si="3"/>
        <v>10000</v>
      </c>
      <c r="K95" s="46"/>
      <c r="L95" s="46"/>
    </row>
    <row r="96" spans="1:12">
      <c r="A96" s="23" t="s">
        <v>267</v>
      </c>
      <c r="B96" s="24" t="s">
        <v>169</v>
      </c>
      <c r="C96" s="102" t="s">
        <v>276</v>
      </c>
      <c r="D96" s="103"/>
      <c r="E96" s="44">
        <v>464600</v>
      </c>
      <c r="F96" s="44">
        <v>464600</v>
      </c>
      <c r="G96" s="44">
        <v>464600</v>
      </c>
      <c r="H96" s="44" t="s">
        <v>43</v>
      </c>
      <c r="I96" s="44" t="s">
        <v>43</v>
      </c>
      <c r="J96" s="44">
        <f t="shared" si="3"/>
        <v>464600</v>
      </c>
      <c r="K96" s="44">
        <v>0</v>
      </c>
      <c r="L96" s="44">
        <v>0</v>
      </c>
    </row>
    <row r="97" spans="1:12" ht="49.15" customHeight="1">
      <c r="A97" s="26" t="s">
        <v>270</v>
      </c>
      <c r="B97" s="27" t="s">
        <v>169</v>
      </c>
      <c r="C97" s="104" t="s">
        <v>277</v>
      </c>
      <c r="D97" s="105"/>
      <c r="E97" s="46">
        <v>464600</v>
      </c>
      <c r="F97" s="46">
        <v>464600</v>
      </c>
      <c r="G97" s="46">
        <v>464600</v>
      </c>
      <c r="H97" s="46" t="s">
        <v>43</v>
      </c>
      <c r="I97" s="46" t="s">
        <v>43</v>
      </c>
      <c r="J97" s="46">
        <f t="shared" si="3"/>
        <v>464600</v>
      </c>
      <c r="K97" s="46"/>
      <c r="L97" s="46"/>
    </row>
    <row r="98" spans="1:12" ht="22.5">
      <c r="A98" s="23" t="s">
        <v>349</v>
      </c>
      <c r="B98" s="24" t="s">
        <v>350</v>
      </c>
      <c r="C98" s="102" t="s">
        <v>353</v>
      </c>
      <c r="D98" s="103"/>
      <c r="E98" s="44" t="s">
        <v>43</v>
      </c>
      <c r="F98" s="44" t="s">
        <v>43</v>
      </c>
      <c r="G98" s="44" t="s">
        <v>43</v>
      </c>
      <c r="H98" s="44" t="s">
        <v>43</v>
      </c>
      <c r="I98" s="44">
        <v>25406.5</v>
      </c>
      <c r="J98" s="44">
        <f t="shared" si="3"/>
        <v>25406.5</v>
      </c>
      <c r="K98" s="44">
        <v>0</v>
      </c>
      <c r="L98" s="44">
        <v>0</v>
      </c>
    </row>
    <row r="99" spans="1:12" ht="24.6" customHeight="1">
      <c r="A99" s="23" t="s">
        <v>278</v>
      </c>
      <c r="B99" s="24" t="s">
        <v>169</v>
      </c>
      <c r="C99" s="102" t="s">
        <v>279</v>
      </c>
      <c r="D99" s="103"/>
      <c r="E99" s="44">
        <v>15500</v>
      </c>
      <c r="F99" s="44">
        <v>15500</v>
      </c>
      <c r="G99" s="44">
        <v>15500</v>
      </c>
      <c r="H99" s="44" t="s">
        <v>43</v>
      </c>
      <c r="I99" s="44" t="s">
        <v>43</v>
      </c>
      <c r="J99" s="44">
        <f t="shared" si="3"/>
        <v>15500</v>
      </c>
      <c r="K99" s="44">
        <v>0</v>
      </c>
      <c r="L99" s="44">
        <v>0</v>
      </c>
    </row>
    <row r="100" spans="1:12" ht="24.6" customHeight="1">
      <c r="A100" s="23" t="s">
        <v>278</v>
      </c>
      <c r="B100" s="24" t="s">
        <v>169</v>
      </c>
      <c r="C100" s="102" t="s">
        <v>280</v>
      </c>
      <c r="D100" s="103"/>
      <c r="E100" s="44">
        <v>15500</v>
      </c>
      <c r="F100" s="44">
        <v>15500</v>
      </c>
      <c r="G100" s="44">
        <v>15500</v>
      </c>
      <c r="H100" s="44" t="s">
        <v>43</v>
      </c>
      <c r="I100" s="44" t="s">
        <v>43</v>
      </c>
      <c r="J100" s="44">
        <f t="shared" si="3"/>
        <v>15500</v>
      </c>
      <c r="K100" s="44">
        <v>0</v>
      </c>
      <c r="L100" s="44">
        <v>0</v>
      </c>
    </row>
    <row r="101" spans="1:12" ht="36.950000000000003" customHeight="1">
      <c r="A101" s="26" t="s">
        <v>175</v>
      </c>
      <c r="B101" s="27" t="s">
        <v>169</v>
      </c>
      <c r="C101" s="104" t="s">
        <v>281</v>
      </c>
      <c r="D101" s="105"/>
      <c r="E101" s="46">
        <v>15500</v>
      </c>
      <c r="F101" s="46">
        <v>15500</v>
      </c>
      <c r="G101" s="46">
        <v>15500</v>
      </c>
      <c r="H101" s="46" t="s">
        <v>43</v>
      </c>
      <c r="I101" s="46" t="s">
        <v>43</v>
      </c>
      <c r="J101" s="46">
        <f t="shared" si="3"/>
        <v>15500</v>
      </c>
      <c r="K101" s="46"/>
      <c r="L101" s="46"/>
    </row>
    <row r="102" spans="1:12">
      <c r="A102" s="23" t="s">
        <v>282</v>
      </c>
      <c r="B102" s="24" t="s">
        <v>169</v>
      </c>
      <c r="C102" s="102" t="s">
        <v>283</v>
      </c>
      <c r="D102" s="103"/>
      <c r="E102" s="44">
        <v>114900</v>
      </c>
      <c r="F102" s="44">
        <v>114900</v>
      </c>
      <c r="G102" s="44">
        <v>114830.28</v>
      </c>
      <c r="H102" s="44" t="s">
        <v>43</v>
      </c>
      <c r="I102" s="44" t="s">
        <v>43</v>
      </c>
      <c r="J102" s="44">
        <f t="shared" si="3"/>
        <v>114830.28</v>
      </c>
      <c r="K102" s="44">
        <v>69.72</v>
      </c>
      <c r="L102" s="44">
        <v>69.72</v>
      </c>
    </row>
    <row r="103" spans="1:12">
      <c r="A103" s="23" t="s">
        <v>284</v>
      </c>
      <c r="B103" s="24" t="s">
        <v>169</v>
      </c>
      <c r="C103" s="102" t="s">
        <v>285</v>
      </c>
      <c r="D103" s="103"/>
      <c r="E103" s="44">
        <v>114900</v>
      </c>
      <c r="F103" s="44">
        <v>114900</v>
      </c>
      <c r="G103" s="44">
        <v>114830.28</v>
      </c>
      <c r="H103" s="44" t="s">
        <v>43</v>
      </c>
      <c r="I103" s="44" t="s">
        <v>43</v>
      </c>
      <c r="J103" s="44">
        <f t="shared" si="3"/>
        <v>114830.28</v>
      </c>
      <c r="K103" s="44">
        <v>69.72</v>
      </c>
      <c r="L103" s="44">
        <v>69.72</v>
      </c>
    </row>
    <row r="104" spans="1:12">
      <c r="A104" s="23" t="s">
        <v>284</v>
      </c>
      <c r="B104" s="24" t="s">
        <v>169</v>
      </c>
      <c r="C104" s="102" t="s">
        <v>286</v>
      </c>
      <c r="D104" s="103"/>
      <c r="E104" s="44">
        <v>114900</v>
      </c>
      <c r="F104" s="44">
        <v>114900</v>
      </c>
      <c r="G104" s="44">
        <v>114830.28</v>
      </c>
      <c r="H104" s="44" t="s">
        <v>43</v>
      </c>
      <c r="I104" s="44" t="s">
        <v>43</v>
      </c>
      <c r="J104" s="44">
        <f t="shared" si="3"/>
        <v>114830.28</v>
      </c>
      <c r="K104" s="44">
        <v>69.72</v>
      </c>
      <c r="L104" s="44">
        <v>69.72</v>
      </c>
    </row>
    <row r="105" spans="1:12" ht="36.950000000000003" customHeight="1">
      <c r="A105" s="26" t="s">
        <v>287</v>
      </c>
      <c r="B105" s="27" t="s">
        <v>169</v>
      </c>
      <c r="C105" s="104" t="s">
        <v>288</v>
      </c>
      <c r="D105" s="105"/>
      <c r="E105" s="46">
        <v>114900</v>
      </c>
      <c r="F105" s="46">
        <v>114900</v>
      </c>
      <c r="G105" s="46">
        <v>114830.28</v>
      </c>
      <c r="H105" s="46" t="s">
        <v>43</v>
      </c>
      <c r="I105" s="46" t="s">
        <v>43</v>
      </c>
      <c r="J105" s="46">
        <f t="shared" si="3"/>
        <v>114830.28</v>
      </c>
      <c r="K105" s="46">
        <v>69.72</v>
      </c>
      <c r="L105" s="46">
        <v>69.72</v>
      </c>
    </row>
    <row r="106" spans="1:12">
      <c r="A106" s="23" t="s">
        <v>289</v>
      </c>
      <c r="B106" s="24" t="s">
        <v>169</v>
      </c>
      <c r="C106" s="102" t="s">
        <v>290</v>
      </c>
      <c r="D106" s="103"/>
      <c r="E106" s="44">
        <v>13300</v>
      </c>
      <c r="F106" s="44">
        <v>13300</v>
      </c>
      <c r="G106" s="44">
        <v>13300</v>
      </c>
      <c r="H106" s="44" t="s">
        <v>43</v>
      </c>
      <c r="I106" s="44" t="s">
        <v>43</v>
      </c>
      <c r="J106" s="44">
        <f t="shared" si="3"/>
        <v>13300</v>
      </c>
      <c r="K106" s="44">
        <v>0</v>
      </c>
      <c r="L106" s="44">
        <v>0</v>
      </c>
    </row>
    <row r="107" spans="1:12">
      <c r="A107" s="23" t="s">
        <v>291</v>
      </c>
      <c r="B107" s="24" t="s">
        <v>169</v>
      </c>
      <c r="C107" s="102" t="s">
        <v>292</v>
      </c>
      <c r="D107" s="103"/>
      <c r="E107" s="44">
        <v>13300</v>
      </c>
      <c r="F107" s="44">
        <v>13300</v>
      </c>
      <c r="G107" s="44">
        <v>13300</v>
      </c>
      <c r="H107" s="44" t="s">
        <v>43</v>
      </c>
      <c r="I107" s="44" t="s">
        <v>43</v>
      </c>
      <c r="J107" s="44">
        <f t="shared" si="3"/>
        <v>13300</v>
      </c>
      <c r="K107" s="44">
        <v>0</v>
      </c>
      <c r="L107" s="44">
        <v>0</v>
      </c>
    </row>
    <row r="108" spans="1:12">
      <c r="A108" s="23" t="s">
        <v>291</v>
      </c>
      <c r="B108" s="24" t="s">
        <v>169</v>
      </c>
      <c r="C108" s="102" t="s">
        <v>293</v>
      </c>
      <c r="D108" s="103"/>
      <c r="E108" s="44">
        <v>13300</v>
      </c>
      <c r="F108" s="44">
        <v>13300</v>
      </c>
      <c r="G108" s="44">
        <v>13300</v>
      </c>
      <c r="H108" s="44" t="s">
        <v>43</v>
      </c>
      <c r="I108" s="44" t="s">
        <v>43</v>
      </c>
      <c r="J108" s="44">
        <f t="shared" si="3"/>
        <v>13300</v>
      </c>
      <c r="K108" s="44">
        <v>0</v>
      </c>
      <c r="L108" s="44">
        <v>0</v>
      </c>
    </row>
    <row r="109" spans="1:12" ht="36.950000000000003" customHeight="1">
      <c r="A109" s="26" t="s">
        <v>175</v>
      </c>
      <c r="B109" s="27" t="s">
        <v>169</v>
      </c>
      <c r="C109" s="104" t="s">
        <v>294</v>
      </c>
      <c r="D109" s="105"/>
      <c r="E109" s="46">
        <v>13300</v>
      </c>
      <c r="F109" s="46">
        <v>13300</v>
      </c>
      <c r="G109" s="46">
        <v>13300</v>
      </c>
      <c r="H109" s="46" t="s">
        <v>43</v>
      </c>
      <c r="I109" s="46" t="s">
        <v>43</v>
      </c>
      <c r="J109" s="46">
        <f t="shared" si="3"/>
        <v>13300</v>
      </c>
      <c r="K109" s="46"/>
      <c r="L109" s="46"/>
    </row>
    <row r="110" spans="1:12" ht="24.6" customHeight="1">
      <c r="A110" s="23" t="s">
        <v>295</v>
      </c>
      <c r="B110" s="24" t="s">
        <v>296</v>
      </c>
      <c r="C110" s="102" t="s">
        <v>44</v>
      </c>
      <c r="D110" s="103"/>
      <c r="E110" s="44" t="s">
        <v>44</v>
      </c>
      <c r="F110" s="44" t="s">
        <v>44</v>
      </c>
      <c r="G110" s="44">
        <v>-742579.28</v>
      </c>
      <c r="H110" s="44" t="s">
        <v>43</v>
      </c>
      <c r="I110" s="44">
        <v>-1013126.53</v>
      </c>
      <c r="J110" s="44">
        <f t="shared" si="3"/>
        <v>-1755705.81</v>
      </c>
      <c r="K110" s="44" t="s">
        <v>44</v>
      </c>
      <c r="L110" s="44" t="s">
        <v>44</v>
      </c>
    </row>
  </sheetData>
  <mergeCells count="112">
    <mergeCell ref="C106:D106"/>
    <mergeCell ref="C107:D107"/>
    <mergeCell ref="C108:D108"/>
    <mergeCell ref="C109:D109"/>
    <mergeCell ref="C110:D110"/>
    <mergeCell ref="C100:D100"/>
    <mergeCell ref="C101:D101"/>
    <mergeCell ref="C102:D102"/>
    <mergeCell ref="C103:D103"/>
    <mergeCell ref="C104:D104"/>
    <mergeCell ref="C105:D105"/>
    <mergeCell ref="C93:D93"/>
    <mergeCell ref="C94:D94"/>
    <mergeCell ref="C95:D95"/>
    <mergeCell ref="C96:D96"/>
    <mergeCell ref="C97:D97"/>
    <mergeCell ref="C99:D99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8:D68"/>
    <mergeCell ref="C56:D56"/>
    <mergeCell ref="C57:D57"/>
    <mergeCell ref="C58:D58"/>
    <mergeCell ref="C59:D59"/>
    <mergeCell ref="C60:D60"/>
    <mergeCell ref="C61:D61"/>
    <mergeCell ref="C49:D49"/>
    <mergeCell ref="C50:D50"/>
    <mergeCell ref="C51:D51"/>
    <mergeCell ref="C52:D52"/>
    <mergeCell ref="C53:D53"/>
    <mergeCell ref="C55:D55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13:D13"/>
    <mergeCell ref="C14:D14"/>
    <mergeCell ref="C15:D15"/>
    <mergeCell ref="C16:D16"/>
    <mergeCell ref="C17:D17"/>
    <mergeCell ref="C18:D18"/>
    <mergeCell ref="A4:A11"/>
    <mergeCell ref="B4:B11"/>
    <mergeCell ref="G4:J5"/>
    <mergeCell ref="J6:J11"/>
    <mergeCell ref="C4:D11"/>
    <mergeCell ref="C54:D54"/>
    <mergeCell ref="C67:D67"/>
    <mergeCell ref="C98:D98"/>
    <mergeCell ref="K6:K11"/>
    <mergeCell ref="C20:D20"/>
    <mergeCell ref="C21:D21"/>
    <mergeCell ref="C22:D22"/>
    <mergeCell ref="C23:D23"/>
    <mergeCell ref="C24:D24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</mergeCells>
  <pageMargins left="0.59055118110236227" right="0.39370078740157483" top="0.98425196850393704" bottom="0.59055118110236227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topLeftCell="A9" workbookViewId="0">
      <selection activeCell="C28" sqref="C28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6" width="11.42578125" customWidth="1"/>
    <col min="7" max="7" width="12.42578125" customWidth="1"/>
    <col min="8" max="9" width="16.7109375" customWidth="1"/>
  </cols>
  <sheetData>
    <row r="1" spans="1:9" ht="11.1" customHeight="1">
      <c r="A1" s="98" t="s">
        <v>297</v>
      </c>
      <c r="B1" s="98"/>
      <c r="C1" s="98"/>
      <c r="D1" s="98"/>
      <c r="E1" s="98"/>
      <c r="F1" s="98"/>
      <c r="G1" s="98"/>
      <c r="H1" s="98"/>
      <c r="I1" s="98"/>
    </row>
    <row r="2" spans="1:9" ht="13.15" customHeight="1">
      <c r="A2" s="48" t="s">
        <v>298</v>
      </c>
      <c r="B2" s="48"/>
      <c r="C2" s="48"/>
      <c r="D2" s="48"/>
      <c r="E2" s="48"/>
      <c r="F2" s="48"/>
      <c r="G2" s="48"/>
      <c r="H2" s="48"/>
      <c r="I2" s="48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78" t="s">
        <v>25</v>
      </c>
      <c r="B4" s="81" t="s">
        <v>26</v>
      </c>
      <c r="C4" s="72" t="s">
        <v>299</v>
      </c>
      <c r="D4" s="71" t="s">
        <v>28</v>
      </c>
      <c r="E4" s="99" t="s">
        <v>29</v>
      </c>
      <c r="F4" s="100"/>
      <c r="G4" s="100"/>
      <c r="H4" s="101"/>
      <c r="I4" s="53" t="s">
        <v>30</v>
      </c>
    </row>
    <row r="5" spans="1:9" ht="12.75" customHeight="1">
      <c r="A5" s="79"/>
      <c r="B5" s="82"/>
      <c r="C5" s="74"/>
      <c r="D5" s="69"/>
      <c r="E5" s="59" t="s">
        <v>31</v>
      </c>
      <c r="F5" s="59" t="s">
        <v>32</v>
      </c>
      <c r="G5" s="59" t="s">
        <v>33</v>
      </c>
      <c r="H5" s="56" t="s">
        <v>34</v>
      </c>
      <c r="I5" s="54"/>
    </row>
    <row r="6" spans="1:9" ht="12.75" customHeight="1">
      <c r="A6" s="79"/>
      <c r="B6" s="82"/>
      <c r="C6" s="74"/>
      <c r="D6" s="69"/>
      <c r="E6" s="69"/>
      <c r="F6" s="60"/>
      <c r="G6" s="60"/>
      <c r="H6" s="57"/>
      <c r="I6" s="54"/>
    </row>
    <row r="7" spans="1:9" ht="12.75" customHeight="1">
      <c r="A7" s="79"/>
      <c r="B7" s="82"/>
      <c r="C7" s="74"/>
      <c r="D7" s="69"/>
      <c r="E7" s="69"/>
      <c r="F7" s="60"/>
      <c r="G7" s="60"/>
      <c r="H7" s="57"/>
      <c r="I7" s="54"/>
    </row>
    <row r="8" spans="1:9" ht="12.75" customHeight="1">
      <c r="A8" s="79"/>
      <c r="B8" s="82"/>
      <c r="C8" s="74"/>
      <c r="D8" s="69"/>
      <c r="E8" s="69"/>
      <c r="F8" s="60"/>
      <c r="G8" s="60"/>
      <c r="H8" s="57"/>
      <c r="I8" s="54"/>
    </row>
    <row r="9" spans="1:9" ht="12.75" customHeight="1">
      <c r="A9" s="79"/>
      <c r="B9" s="82"/>
      <c r="C9" s="74"/>
      <c r="D9" s="69"/>
      <c r="E9" s="69"/>
      <c r="F9" s="60"/>
      <c r="G9" s="60"/>
      <c r="H9" s="57"/>
      <c r="I9" s="54"/>
    </row>
    <row r="10" spans="1:9" ht="12.75" customHeight="1">
      <c r="A10" s="80"/>
      <c r="B10" s="83"/>
      <c r="C10" s="76"/>
      <c r="D10" s="70"/>
      <c r="E10" s="70"/>
      <c r="F10" s="61"/>
      <c r="G10" s="61"/>
      <c r="H10" s="58"/>
      <c r="I10" s="55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300</v>
      </c>
      <c r="B12" s="24" t="s">
        <v>301</v>
      </c>
      <c r="C12" s="43" t="s">
        <v>44</v>
      </c>
      <c r="D12" s="44">
        <v>748313.59</v>
      </c>
      <c r="E12" s="44">
        <v>742579.28</v>
      </c>
      <c r="F12" s="44" t="s">
        <v>43</v>
      </c>
      <c r="G12" s="44">
        <f>G19</f>
        <v>1013126.53</v>
      </c>
      <c r="H12" s="44">
        <f>IF(IF(OR(E12="-",E12="x"),0,E12)+IF(OR(F12="-",F12="x"),0,F12)+IF(OR(G12="-",G12="x"),0,G12)=0,"-",IF(OR(E12="-",E12="x"),0,E12)+IF(OR(F12="-",F12="x"),0,F12)+IF(OR(G12="-",G12="x"),0,G12))</f>
        <v>1755705.81</v>
      </c>
      <c r="I12" s="25" t="s">
        <v>43</v>
      </c>
    </row>
    <row r="13" spans="1:9">
      <c r="A13" s="26" t="s">
        <v>302</v>
      </c>
      <c r="B13" s="27"/>
      <c r="C13" s="45"/>
      <c r="D13" s="46"/>
      <c r="E13" s="46"/>
      <c r="F13" s="46"/>
      <c r="G13" s="46"/>
      <c r="H13" s="46"/>
      <c r="I13" s="28"/>
    </row>
    <row r="14" spans="1:9">
      <c r="A14" s="23" t="s">
        <v>303</v>
      </c>
      <c r="B14" s="24" t="s">
        <v>304</v>
      </c>
      <c r="C14" s="43" t="s">
        <v>44</v>
      </c>
      <c r="D14" s="44" t="s">
        <v>43</v>
      </c>
      <c r="E14" s="44" t="s">
        <v>43</v>
      </c>
      <c r="F14" s="44" t="s">
        <v>43</v>
      </c>
      <c r="G14" s="44" t="s">
        <v>43</v>
      </c>
      <c r="H14" s="44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305</v>
      </c>
      <c r="B15" s="27"/>
      <c r="C15" s="45"/>
      <c r="D15" s="46"/>
      <c r="E15" s="46"/>
      <c r="F15" s="46"/>
      <c r="G15" s="46"/>
      <c r="H15" s="46"/>
      <c r="I15" s="28"/>
    </row>
    <row r="16" spans="1:9">
      <c r="A16" s="23" t="s">
        <v>306</v>
      </c>
      <c r="B16" s="24" t="s">
        <v>307</v>
      </c>
      <c r="C16" s="43" t="s">
        <v>44</v>
      </c>
      <c r="D16" s="44" t="s">
        <v>43</v>
      </c>
      <c r="E16" s="44" t="s">
        <v>43</v>
      </c>
      <c r="F16" s="44" t="s">
        <v>43</v>
      </c>
      <c r="G16" s="44" t="s">
        <v>43</v>
      </c>
      <c r="H16" s="44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305</v>
      </c>
      <c r="B17" s="27"/>
      <c r="C17" s="45"/>
      <c r="D17" s="46"/>
      <c r="E17" s="46"/>
      <c r="F17" s="46"/>
      <c r="G17" s="46"/>
      <c r="H17" s="46"/>
      <c r="I17" s="28"/>
    </row>
    <row r="18" spans="1:9">
      <c r="A18" s="23" t="s">
        <v>308</v>
      </c>
      <c r="B18" s="24" t="s">
        <v>309</v>
      </c>
      <c r="C18" s="43"/>
      <c r="D18" s="44">
        <v>748313.59</v>
      </c>
      <c r="E18" s="44" t="s">
        <v>44</v>
      </c>
      <c r="F18" s="44" t="s">
        <v>43</v>
      </c>
      <c r="G18" s="44" t="s">
        <v>43</v>
      </c>
      <c r="H18" s="44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310</v>
      </c>
      <c r="B19" s="24" t="s">
        <v>311</v>
      </c>
      <c r="C19" s="43"/>
      <c r="D19" s="44">
        <v>-12163713.59</v>
      </c>
      <c r="E19" s="44" t="s">
        <v>44</v>
      </c>
      <c r="F19" s="44" t="s">
        <v>43</v>
      </c>
      <c r="G19" s="44">
        <v>1013126.53</v>
      </c>
      <c r="H19" s="44">
        <f t="shared" si="0"/>
        <v>1013126.53</v>
      </c>
      <c r="I19" s="25" t="s">
        <v>44</v>
      </c>
    </row>
    <row r="20" spans="1:9" ht="22.5">
      <c r="A20" s="26" t="s">
        <v>312</v>
      </c>
      <c r="B20" s="27" t="s">
        <v>311</v>
      </c>
      <c r="C20" s="45" t="s">
        <v>313</v>
      </c>
      <c r="D20" s="46">
        <v>-12163713.59</v>
      </c>
      <c r="E20" s="46" t="s">
        <v>44</v>
      </c>
      <c r="F20" s="46" t="s">
        <v>43</v>
      </c>
      <c r="G20" s="46">
        <v>-1320643.1399999999</v>
      </c>
      <c r="H20" s="46">
        <f t="shared" si="0"/>
        <v>-1320643.1399999999</v>
      </c>
      <c r="I20" s="28" t="s">
        <v>44</v>
      </c>
    </row>
    <row r="21" spans="1:9">
      <c r="A21" s="23" t="s">
        <v>314</v>
      </c>
      <c r="B21" s="24" t="s">
        <v>315</v>
      </c>
      <c r="C21" s="43"/>
      <c r="D21" s="44">
        <v>12912027.18</v>
      </c>
      <c r="E21" s="44" t="s">
        <v>44</v>
      </c>
      <c r="F21" s="44" t="s">
        <v>43</v>
      </c>
      <c r="G21" s="44">
        <v>2333769.67</v>
      </c>
      <c r="H21" s="44">
        <f t="shared" si="0"/>
        <v>2333769.67</v>
      </c>
      <c r="I21" s="25" t="s">
        <v>44</v>
      </c>
    </row>
    <row r="22" spans="1:9" ht="22.5">
      <c r="A22" s="26" t="s">
        <v>316</v>
      </c>
      <c r="B22" s="27" t="s">
        <v>315</v>
      </c>
      <c r="C22" s="45" t="s">
        <v>317</v>
      </c>
      <c r="D22" s="46">
        <v>12912027.18</v>
      </c>
      <c r="E22" s="46" t="s">
        <v>44</v>
      </c>
      <c r="F22" s="46" t="s">
        <v>43</v>
      </c>
      <c r="G22" s="46">
        <v>2333769.67</v>
      </c>
      <c r="H22" s="46">
        <f t="shared" si="0"/>
        <v>2333769.67</v>
      </c>
      <c r="I22" s="28" t="s">
        <v>44</v>
      </c>
    </row>
    <row r="23" spans="1:9">
      <c r="A23" s="23" t="s">
        <v>318</v>
      </c>
      <c r="B23" s="24" t="s">
        <v>319</v>
      </c>
      <c r="C23" s="43" t="s">
        <v>44</v>
      </c>
      <c r="D23" s="44" t="s">
        <v>44</v>
      </c>
      <c r="E23" s="44">
        <v>742579.28</v>
      </c>
      <c r="F23" s="44" t="s">
        <v>43</v>
      </c>
      <c r="G23" s="44" t="s">
        <v>43</v>
      </c>
      <c r="H23" s="44">
        <f t="shared" si="0"/>
        <v>742579.28</v>
      </c>
      <c r="I23" s="25" t="s">
        <v>44</v>
      </c>
    </row>
    <row r="24" spans="1:9" ht="22.5">
      <c r="A24" s="26" t="s">
        <v>320</v>
      </c>
      <c r="B24" s="27" t="s">
        <v>321</v>
      </c>
      <c r="C24" s="45" t="s">
        <v>44</v>
      </c>
      <c r="D24" s="46" t="s">
        <v>44</v>
      </c>
      <c r="E24" s="46">
        <v>742579.28</v>
      </c>
      <c r="F24" s="46" t="s">
        <v>43</v>
      </c>
      <c r="G24" s="46" t="s">
        <v>44</v>
      </c>
      <c r="H24" s="46">
        <f t="shared" si="0"/>
        <v>742579.28</v>
      </c>
      <c r="I24" s="28" t="s">
        <v>44</v>
      </c>
    </row>
    <row r="25" spans="1:9" ht="33.75">
      <c r="A25" s="26" t="s">
        <v>322</v>
      </c>
      <c r="B25" s="27" t="s">
        <v>323</v>
      </c>
      <c r="C25" s="45" t="s">
        <v>44</v>
      </c>
      <c r="D25" s="46" t="s">
        <v>44</v>
      </c>
      <c r="E25" s="46">
        <v>-11707818.4</v>
      </c>
      <c r="F25" s="46" t="s">
        <v>44</v>
      </c>
      <c r="G25" s="46" t="s">
        <v>44</v>
      </c>
      <c r="H25" s="46">
        <f t="shared" si="0"/>
        <v>-11707818.4</v>
      </c>
      <c r="I25" s="28" t="s">
        <v>44</v>
      </c>
    </row>
    <row r="26" spans="1:9" ht="22.5">
      <c r="A26" s="26" t="s">
        <v>324</v>
      </c>
      <c r="B26" s="27" t="s">
        <v>325</v>
      </c>
      <c r="C26" s="45" t="s">
        <v>44</v>
      </c>
      <c r="D26" s="46" t="s">
        <v>44</v>
      </c>
      <c r="E26" s="46">
        <v>12450397.68</v>
      </c>
      <c r="F26" s="46" t="s">
        <v>43</v>
      </c>
      <c r="G26" s="46" t="s">
        <v>44</v>
      </c>
      <c r="H26" s="46">
        <f t="shared" si="0"/>
        <v>12450397.68</v>
      </c>
      <c r="I26" s="28" t="s">
        <v>44</v>
      </c>
    </row>
    <row r="27" spans="1:9" ht="22.5">
      <c r="A27" s="26" t="s">
        <v>326</v>
      </c>
      <c r="B27" s="27" t="s">
        <v>327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328</v>
      </c>
      <c r="B28" s="27" t="s">
        <v>329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330</v>
      </c>
      <c r="B29" s="27" t="s">
        <v>331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>
      <c r="A31" t="s">
        <v>355</v>
      </c>
      <c r="C31" t="s">
        <v>356</v>
      </c>
      <c r="E31" t="s">
        <v>357</v>
      </c>
    </row>
    <row r="32" spans="1:9" ht="10.5" customHeight="1">
      <c r="A32" s="9" t="s">
        <v>360</v>
      </c>
      <c r="B32" s="39"/>
      <c r="C32" s="9"/>
      <c r="D32" s="39"/>
      <c r="E32" s="39" t="s">
        <v>361</v>
      </c>
      <c r="F32" s="41"/>
      <c r="G32" s="41"/>
      <c r="H32" s="41" t="s">
        <v>358</v>
      </c>
      <c r="I32" s="41"/>
    </row>
    <row r="33" spans="1:9" ht="12.75" customHeight="1">
      <c r="A33" s="9"/>
      <c r="D33" s="1"/>
      <c r="E33" s="1"/>
      <c r="F33" s="3" t="s">
        <v>362</v>
      </c>
      <c r="G33" s="32"/>
      <c r="H33" s="41"/>
      <c r="I33" s="41"/>
    </row>
    <row r="34" spans="1:9" ht="14.25" customHeight="1">
      <c r="A34" t="s">
        <v>359</v>
      </c>
      <c r="D34" s="39"/>
      <c r="E34" s="39"/>
      <c r="F34" s="40"/>
      <c r="G34" s="32"/>
      <c r="H34" s="40"/>
      <c r="I34" s="40"/>
    </row>
    <row r="35" spans="1:9" ht="9.9499999999999993" customHeight="1">
      <c r="A35" s="31" t="s">
        <v>363</v>
      </c>
      <c r="B35" s="41"/>
      <c r="C35" s="41"/>
      <c r="D35" s="38"/>
      <c r="E35" s="38"/>
      <c r="F35" s="38"/>
      <c r="G35" s="38"/>
      <c r="H35" s="38"/>
      <c r="I35" s="38"/>
    </row>
    <row r="36" spans="1:9" ht="12.75" customHeight="1">
      <c r="A36" s="42"/>
      <c r="B36" s="42"/>
      <c r="C36" s="42"/>
    </row>
    <row r="38" spans="1:9" ht="12.75" customHeight="1">
      <c r="A38" s="42" t="s">
        <v>364</v>
      </c>
    </row>
  </sheetData>
  <mergeCells count="12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78740157480314965" right="0.39370078740157483" top="1.1811023622047245" bottom="0.39370078740157483" header="0.51181102362204722" footer="0.51181102362204722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332</v>
      </c>
      <c r="B1" t="s">
        <v>36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21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301</v>
      </c>
    </row>
    <row r="6" spans="1:2">
      <c r="A6" t="s">
        <v>339</v>
      </c>
      <c r="B6" t="s">
        <v>340</v>
      </c>
    </row>
    <row r="7" spans="1:2">
      <c r="A7" t="s">
        <v>341</v>
      </c>
      <c r="B7" t="s">
        <v>46</v>
      </c>
    </row>
    <row r="8" spans="1:2">
      <c r="A8" t="s">
        <v>342</v>
      </c>
      <c r="B8" t="s">
        <v>343</v>
      </c>
    </row>
    <row r="9" spans="1:2">
      <c r="A9" t="s">
        <v>344</v>
      </c>
      <c r="B9" t="s">
        <v>46</v>
      </c>
    </row>
    <row r="10" spans="1:2">
      <c r="A10" t="s">
        <v>345</v>
      </c>
      <c r="B10" t="s">
        <v>23</v>
      </c>
    </row>
    <row r="11" spans="1:2">
      <c r="A11" t="s">
        <v>346</v>
      </c>
      <c r="B1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admin</cp:lastModifiedBy>
  <cp:lastPrinted>2018-01-10T07:54:23Z</cp:lastPrinted>
  <dcterms:created xsi:type="dcterms:W3CDTF">2018-01-03T10:22:42Z</dcterms:created>
  <dcterms:modified xsi:type="dcterms:W3CDTF">2018-01-10T07:55:10Z</dcterms:modified>
</cp:coreProperties>
</file>