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ExportParams!$B$3</definedName>
    <definedName name="EXPORT_PRP">ExportParams!$B$1</definedName>
    <definedName name="EXPORT_SRC_CODE">ExportParams!$B$4</definedName>
    <definedName name="EXPORT_SRC_KIND">ExportParams!$B$2</definedName>
    <definedName name="FILE_NAME" localSheetId="0">Доходы!$L$12</definedName>
    <definedName name="FILE_NAME">#REF!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FORM_CODE">#REF!</definedName>
    <definedName name="PARAMS" localSheetId="0">Доходы!$L$11</definedName>
    <definedName name="PARAMS">#REF!</definedName>
    <definedName name="PERIOD" localSheetId="0">Доходы!$L$6</definedName>
    <definedName name="PERIOD">#REF!</definedName>
    <definedName name="RANGE_NAMES" localSheetId="0">Доходы!$L$10</definedName>
    <definedName name="RANGE_NAMES">#REF!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G_DATE">#REF!</definedName>
    <definedName name="REND_1" localSheetId="0">Доходы!$A$75</definedName>
    <definedName name="REND_1" localSheetId="2">Источники!$A$31</definedName>
    <definedName name="REND_1" localSheetId="1">Расходы!$A$95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CODE">#REF!</definedName>
    <definedName name="SRC_KIND" localSheetId="0">Доходы!$L$7</definedName>
    <definedName name="SRC_KIND">#REF!</definedName>
    <definedName name="VB_CODE" localSheetId="0">Доходы!$L$9</definedName>
    <definedName name="VB_CODE">#REF!</definedName>
  </definedNames>
  <calcPr calcId="124519"/>
</workbook>
</file>

<file path=xl/calcChain.xml><?xml version="1.0" encoding="utf-8"?>
<calcChain xmlns="http://schemas.openxmlformats.org/spreadsheetml/2006/main">
  <c r="G12" i="9"/>
  <c r="L13" i="8"/>
  <c r="K13"/>
  <c r="L94"/>
  <c r="K94"/>
  <c r="J94"/>
  <c r="J20" i="7"/>
  <c r="I20"/>
  <c r="J75"/>
  <c r="I75"/>
  <c r="H31" i="9"/>
  <c r="H30"/>
  <c r="H29"/>
  <c r="H28"/>
  <c r="H27"/>
  <c r="H26"/>
  <c r="H25"/>
  <c r="H24"/>
  <c r="H23"/>
  <c r="H22"/>
  <c r="H21"/>
  <c r="H20"/>
  <c r="H19"/>
  <c r="H18"/>
  <c r="H16"/>
  <c r="H14"/>
  <c r="H12"/>
  <c r="J95" i="8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3"/>
</calcChain>
</file>

<file path=xl/sharedStrings.xml><?xml version="1.0" encoding="utf-8"?>
<sst xmlns="http://schemas.openxmlformats.org/spreadsheetml/2006/main" count="997" uniqueCount="335">
  <si>
    <t>383</t>
  </si>
  <si>
    <t>4</t>
  </si>
  <si>
    <t>5</t>
  </si>
  <si>
    <t>КОДЫ</t>
  </si>
  <si>
    <t xml:space="preserve"> Наименование показателя</t>
  </si>
  <si>
    <t xml:space="preserve">         Исполнено</t>
  </si>
  <si>
    <t>итого</t>
  </si>
  <si>
    <t>6</t>
  </si>
  <si>
    <t>7</t>
  </si>
  <si>
    <t>8</t>
  </si>
  <si>
    <t>9</t>
  </si>
  <si>
    <t>10</t>
  </si>
  <si>
    <t>Доходы бюджета - всего</t>
  </si>
  <si>
    <t>11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</si>
  <si>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</si>
  <si>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</si>
  <si>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</si>
  <si>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</si>
  <si>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</si>
  <si>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 xml:space="preserve">             Форма 0503127  с.3</t>
  </si>
  <si>
    <t xml:space="preserve">                                 1. Доходы бюджета</t>
  </si>
  <si>
    <t xml:space="preserve">                          2. Расходы бюджета</t>
  </si>
  <si>
    <t>Код строки</t>
  </si>
  <si>
    <t>через банковские счета</t>
  </si>
  <si>
    <t>некассовые операции</t>
  </si>
  <si>
    <t>Неисполненные назначения</t>
  </si>
  <si>
    <t>Лимиты бюджетных обязательств</t>
  </si>
  <si>
    <t xml:space="preserve"> Неисполненные назначения</t>
  </si>
  <si>
    <t>Наименование бюджета:</t>
  </si>
  <si>
    <t>0503127</t>
  </si>
  <si>
    <t>по лимитам бюджетных обязательств</t>
  </si>
  <si>
    <t>по ассигнованиям</t>
  </si>
  <si>
    <t>Утвержденные бюджетные назначения</t>
  </si>
  <si>
    <t>Форма 0503127  с.2</t>
  </si>
  <si>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</si>
  <si>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</si>
  <si>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</si>
  <si>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</si>
  <si>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</si>
  <si>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Глава по БК</t>
  </si>
  <si>
    <t>Код источника финансирования по бюджетной классификации</t>
  </si>
  <si>
    <t>через финансовые органы</t>
  </si>
  <si>
    <t>Код дохода по бюджетной классификации</t>
  </si>
  <si>
    <t>Код расхода по бюджетной классификации</t>
  </si>
  <si>
    <t xml:space="preserve">                    3. Источники финансирования дефицита бюджета</t>
  </si>
  <si>
    <t>-</t>
  </si>
  <si>
    <t xml:space="preserve">           по ОКТМО</t>
  </si>
  <si>
    <t>на 01.05.2017 г.</t>
  </si>
  <si>
    <t>АДМИНИСТРАЦИЯ КОЛУНДАЕВСКОГО СЕЛЬСКОГО ПОСЕЛЕНИЯ ШОЛОХОВСКОГО РАЙОНА РОСТОВСКОЙ ОБЛАСТИ</t>
  </si>
  <si>
    <t>Бюджет Колундаевского сельского поселения Шолоховского района</t>
  </si>
  <si>
    <t>Периодичность: квартальная, годовая</t>
  </si>
  <si>
    <t>Единица измерения: руб.</t>
  </si>
  <si>
    <t>01.05.2017</t>
  </si>
  <si>
    <t>04226215</t>
  </si>
  <si>
    <t>951</t>
  </si>
  <si>
    <t>60659430</t>
  </si>
  <si>
    <t>C:\227Q01.txt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</si>
  <si>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</si>
  <si>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</si>
  <si>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</si>
  <si>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</si>
  <si>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</si>
  <si>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</si>
  <si>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</si>
  <si>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</si>
  <si>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</si>
  <si>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</si>
  <si>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</si>
  <si>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</si>
  <si>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</si>
  <si>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</si>
  <si>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</si>
  <si>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</si>
  <si>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</si>
  <si>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</si>
  <si>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</si>
  <si>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</si>
  <si>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</si>
  <si>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</si>
  <si>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</si>
  <si>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</si>
  <si>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</si>
  <si>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</si>
  <si>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</si>
  <si>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</si>
  <si>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</si>
  <si>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</si>
  <si>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</si>
  <si>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</si>
  <si>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</si>
  <si>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</si>
  <si>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</si>
  <si>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</si>
  <si>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</si>
  <si>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</si>
  <si>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</si>
  <si>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</si>
  <si>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</si>
  <si>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</si>
  <si>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</si>
  <si>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</si>
  <si>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</si>
  <si>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</si>
  <si>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</si>
  <si>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</si>
  <si>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</si>
  <si>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</si>
  <si>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</si>
  <si>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</si>
  <si>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</si>
  <si>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</si>
  <si>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</si>
  <si>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</si>
  <si>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</si>
  <si>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</si>
  <si>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</si>
  <si>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</si>
  <si>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</si>
  <si>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</si>
  <si>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</si>
  <si>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</si>
  <si>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</si>
  <si>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</si>
  <si>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</si>
  <si>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</si>
  <si>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</si>
  <si>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</si>
  <si>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</si>
  <si>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</si>
  <si>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857 11600000000000000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</si>
  <si>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</si>
  <si>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</si>
  <si>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</si>
  <si>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</si>
  <si>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</si>
  <si>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</si>
  <si>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</si>
  <si>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</si>
  <si>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</si>
  <si>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</si>
  <si>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</si>
  <si>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</si>
  <si>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</si>
  <si>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</si>
  <si>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</si>
  <si>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</si>
  <si>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</si>
  <si>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</si>
  <si>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</si>
  <si>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</si>
  <si>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</si>
  <si>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</si>
  <si>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</si>
  <si>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</si>
  <si>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</si>
  <si>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</si>
  <si>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</si>
  <si>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</si>
  <si>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</si>
  <si>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</si>
  <si>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</si>
  <si>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</si>
  <si>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</si>
  <si>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</si>
  <si>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Расходы бюджета - всего</t>
  </si>
  <si>
    <t>200</t>
  </si>
  <si>
    <t>ОБЩЕГОСУДАРСТВЕННЫЕ ВОПРОСЫ</t>
  </si>
  <si>
    <t>951 0100 0000000000 000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</si>
  <si>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</si>
  <si>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951 0104 0000000000 000</t>
  </si>
  <si>
    <t>951 0104 1010025220 000</t>
  </si>
  <si>
    <t>Прочая закупка товаров, работ и услуг для обеспечения государственных (муниципальных) нужд</t>
  </si>
  <si>
    <t>951 0104 1010025220 244</t>
  </si>
  <si>
    <t>951 0104 1230000110 000</t>
  </si>
  <si>
    <t>Фонд оплаты труда государственных (муниципальных) органов</t>
  </si>
  <si>
    <t>951 0104 1230000110 121</t>
  </si>
  <si>
    <t>Иные выплаты персоналу государственных (муниципальных) органов, за исключением фонда оплаты труда</t>
  </si>
  <si>
    <t>951 0104 1230000110 122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</si>
  <si>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</si>
  <si>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951 0104 1230000110 129</t>
  </si>
  <si>
    <t>951 0104 1230000190 000</t>
  </si>
  <si>
    <t>951 0104 1230000190 122</t>
  </si>
  <si>
    <t>951 0104 1230000190 244</t>
  </si>
  <si>
    <t>951 0104 1230072390 000</t>
  </si>
  <si>
    <t>951 0104 1230072390 244</t>
  </si>
  <si>
    <t>Резервные фонды</t>
  </si>
  <si>
    <t>951 0111 0000000000 000</t>
  </si>
  <si>
    <t>951 0111 9910090100 000</t>
  </si>
  <si>
    <t>Резервные средства</t>
  </si>
  <si>
    <t>951 0111 9910090100 870</t>
  </si>
  <si>
    <t>Другие общегосударственные вопросы</t>
  </si>
  <si>
    <t>951 0113 0000000000 000</t>
  </si>
  <si>
    <t>951 0113 0810025160 000</t>
  </si>
  <si>
    <t>951 0113 0810025160 244</t>
  </si>
  <si>
    <t>951 0113 1230025270 000</t>
  </si>
  <si>
    <t>951 0113 1230025270 244</t>
  </si>
  <si>
    <t>951 0113 1230099990 000</t>
  </si>
  <si>
    <t>Уплата налога на имущество организаций и земельного налога</t>
  </si>
  <si>
    <t>951 0113 1230099990 851</t>
  </si>
  <si>
    <t>Уплата прочих налогов, сборов</t>
  </si>
  <si>
    <t>951 0113 1230099990 852</t>
  </si>
  <si>
    <t>Уплата иных платежей</t>
  </si>
  <si>
    <t>951 0113 1230099990 853</t>
  </si>
  <si>
    <t>НАЦИОНАЛЬНАЯ ОБОРОНА</t>
  </si>
  <si>
    <t>951 0200 0000000000 000</t>
  </si>
  <si>
    <t>Мобилизационная и вневойсковая подготовка</t>
  </si>
  <si>
    <t>951 0203 0000000000 000</t>
  </si>
  <si>
    <t>951 0203 1230051180 000</t>
  </si>
  <si>
    <t>951 0203 1230051180 121</t>
  </si>
  <si>
    <t>951 0203 1230051180 129</t>
  </si>
  <si>
    <t>НАЦИОНАЛЬНАЯ БЕЗОПАСНОСТЬ И ПРАВООХРАНИТЕЛЬНАЯ ДЕЯТЕЛЬНОСТЬ</t>
  </si>
  <si>
    <t>951 0300 0000000000 000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</si>
  <si>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</si>
  <si>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951 0309 0000000000 000</t>
  </si>
  <si>
    <t>951 0309 0920025200 000</t>
  </si>
  <si>
    <t>951 0309 0920025200 244</t>
  </si>
  <si>
    <t>НАЦИОНАЛЬНАЯ ЭКОНОМИКА</t>
  </si>
  <si>
    <t>951 0400 0000000000 000</t>
  </si>
  <si>
    <t>Дорожное хозяйство (дорожные фонды)</t>
  </si>
  <si>
    <t>951 0409 0000000000 000</t>
  </si>
  <si>
    <t>951 0409 0610085110 000</t>
  </si>
  <si>
    <t>951 0409 0610085110 540</t>
  </si>
  <si>
    <t>951 0409 0610085130 000</t>
  </si>
  <si>
    <t>951 0409 0610085130 244</t>
  </si>
  <si>
    <t>951 0409 06100S3510 000</t>
  </si>
  <si>
    <t>951 0409 06100S3510 244</t>
  </si>
  <si>
    <t>ЖИЛИЩНО-КОММУНАЛЬНОЕ ХОЗЯЙСТВО</t>
  </si>
  <si>
    <t>951 0500 0000000000 000</t>
  </si>
  <si>
    <t>Коммунальное хозяйство</t>
  </si>
  <si>
    <t>951 0502 0000000000 000</t>
  </si>
  <si>
    <t>951 0502 0510025120 000</t>
  </si>
  <si>
    <t>951 0502 0510025120 852</t>
  </si>
  <si>
    <t>951 0502 11100L0184 000</t>
  </si>
  <si>
    <t>Бюджетные инвестиции в объекты капитального строительства государственной (муниципальной) собственности</t>
  </si>
  <si>
    <t>951 0502 11100L0184 414</t>
  </si>
  <si>
    <t>Благоустройство</t>
  </si>
  <si>
    <t>951 0503 0000000000 000</t>
  </si>
  <si>
    <t>951 0503 0510025070 000</t>
  </si>
  <si>
    <t>951 0503 0510025070 244</t>
  </si>
  <si>
    <t>951 0503 0510025080 000</t>
  </si>
  <si>
    <t>951 0503 0510025080 244</t>
  </si>
  <si>
    <t>951 0503 0510025100 000</t>
  </si>
  <si>
    <t>951 0503 0510025100 244</t>
  </si>
  <si>
    <t>ОБРАЗОВАНИЕ</t>
  </si>
  <si>
    <t>951 0700 0000000000 000</t>
  </si>
  <si>
    <t>Профессиональная подготовка, переподготовка и повышение квалификации</t>
  </si>
  <si>
    <t>951 0705 0000000000 000</t>
  </si>
  <si>
    <t>951 0705 1220025260 000</t>
  </si>
  <si>
    <t>951 0705 1220025260 244</t>
  </si>
  <si>
    <t>Молодежная политика</t>
  </si>
  <si>
    <t>951 0707 0000000000 000</t>
  </si>
  <si>
    <t>951 0707 0210025020 000</t>
  </si>
  <si>
    <t>951 0707 0210025020 244</t>
  </si>
  <si>
    <t>КУЛЬТУРА, КИНЕМАТОГРАФИЯ</t>
  </si>
  <si>
    <t>951 0800 0000000000 000</t>
  </si>
  <si>
    <t>Культура</t>
  </si>
  <si>
    <t>951 0801 0000000000 000</t>
  </si>
  <si>
    <t>951 0801 0310000590 000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</si>
  <si>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</si>
  <si>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951 0801 0310000590 611</t>
  </si>
  <si>
    <t>951 0801 0310025040 000</t>
  </si>
  <si>
    <t>951 0801 0310025040 244</t>
  </si>
  <si>
    <t>Другие вопросы в области культуры, кинематографии</t>
  </si>
  <si>
    <t>951 0804 0000000000 000</t>
  </si>
  <si>
    <t>951 0804 0310025040 000</t>
  </si>
  <si>
    <t>951 0804 0310025040 244</t>
  </si>
  <si>
    <t>СОЦИАЛЬНАЯ ПОЛИТИКА</t>
  </si>
  <si>
    <t>951 1000 0000000000 000</t>
  </si>
  <si>
    <t>Пенсионное обеспечение</t>
  </si>
  <si>
    <t>951 1001 0000000000 000</t>
  </si>
  <si>
    <t>951 1001 0110025010 000</t>
  </si>
  <si>
    <t>Пособия, компенсации и иные социальные выплаты гражданам, кроме публичных нормативных обязательств</t>
  </si>
  <si>
    <t>951 1001 0110025010 321</t>
  </si>
  <si>
    <t>ФИЗИЧЕСКАЯ КУЛЬТУРА И СПОРТ</t>
  </si>
  <si>
    <t>951 1100 0000000000 000</t>
  </si>
  <si>
    <t>Массовый спорт</t>
  </si>
  <si>
    <t>951 1102 0000000000 000</t>
  </si>
  <si>
    <t>951 1102 0410025060 000</t>
  </si>
  <si>
    <t>951 1102 0410025060 244</t>
  </si>
  <si>
    <t>Результат исполнения бюджета (дефицит "-" , профицит "+")</t>
  </si>
  <si>
    <t>450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</si>
  <si>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</si>
  <si>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</si>
  <si>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</si>
  <si>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</si>
  <si>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</si>
  <si>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</si>
  <si>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</si>
  <si>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</si>
  <si>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</si>
  <si>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</si>
  <si>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/>
  </si>
  <si>
    <t>Увеличение остатков средств бюджетов</t>
  </si>
  <si>
    <t>710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</si>
  <si>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</si>
  <si>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</si>
  <si>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</si>
  <si>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</si>
  <si>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 бюджетов</t>
  </si>
  <si>
    <t>720</t>
  </si>
  <si>
    <t>Уменьшение прочих остатков денежных средств бюджетов сельских поселений</t>
  </si>
  <si>
    <t>951 01050201100000610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</si>
  <si>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</si>
  <si>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</si>
  <si>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</si>
  <si>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</si>
  <si>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</si>
  <si>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</si>
  <si>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</si>
  <si>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</si>
  <si>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</si>
  <si>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</si>
  <si>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</si>
  <si>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</si>
  <si>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</si>
  <si>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</si>
  <si>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EXPORT_PRP</t>
  </si>
  <si>
    <t>EXPORT_SRC_KIND</t>
  </si>
  <si>
    <t>EXPORT_PARAM_SRC_KIND</t>
  </si>
  <si>
    <t>3</t>
  </si>
  <si>
    <t>EXPORT_SRC_CODE</t>
  </si>
  <si>
    <t>Прочие неналоговые доходы</t>
  </si>
  <si>
    <t>951 11705050100000180</t>
  </si>
  <si>
    <t>951 0000 0000000000 540</t>
  </si>
  <si>
    <t>Безвозмездная передача объектов НФА в муниципальный район</t>
  </si>
  <si>
    <t xml:space="preserve"> Руководитель   __________________             </t>
  </si>
  <si>
    <t>П.Г.Бедарев</t>
  </si>
  <si>
    <t>Руководитель финансово-</t>
  </si>
  <si>
    <t>И.В.Краюшкина</t>
  </si>
  <si>
    <t xml:space="preserve">Главный бухгалтер ________________             Н.Н.Землянухина          </t>
  </si>
  <si>
    <t xml:space="preserve">                                                      экономической службы        ____________________    </t>
  </si>
  <si>
    <t xml:space="preserve">                 (подпись)     (расшифровка подписи)</t>
  </si>
  <si>
    <t>04 мая 2017 г.</t>
  </si>
  <si>
    <t xml:space="preserve">                                     (подпись)               (расшифровка подписи)</t>
  </si>
  <si>
    <t xml:space="preserve">                                  (подпись)                                (расшифровка подписи)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</si>
</sst>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8.5"/>
      <name val="MS Sans Serif"/>
      <family val="2"/>
      <charset val="204"/>
    </font>
    <font>
      <b/>
      <sz val="8"/>
      <name val="Arial Cyr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49" fontId="1" fillId="0" borderId="1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49" fontId="1" fillId="0" borderId="4" xfId="0" applyNumberFormat="1" applyFont="1" applyBorder="1" applyAlignment="1">
      <alignment horizontal="centerContinuous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0" fontId="5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right" vertical="center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left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right" vertical="center"/>
    </xf>
    <xf numFmtId="49" fontId="2" fillId="0" borderId="11" xfId="0" applyNumberFormat="1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center"/>
    </xf>
    <xf numFmtId="0" fontId="5" fillId="0" borderId="13" xfId="0" applyFont="1" applyBorder="1" applyAlignment="1"/>
    <xf numFmtId="0" fontId="1" fillId="0" borderId="0" xfId="0" applyFont="1" applyAlignment="1">
      <alignment horizontal="left" wrapText="1"/>
    </xf>
    <xf numFmtId="165" fontId="1" fillId="0" borderId="11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49" fontId="0" fillId="0" borderId="0" xfId="0" applyNumberFormat="1" applyFont="1"/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49" fontId="0" fillId="0" borderId="0" xfId="0" applyNumberFormat="1" applyFont="1" applyBorder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left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4" fontId="9" fillId="0" borderId="11" xfId="0" applyNumberFormat="1" applyFont="1" applyBorder="1" applyAlignment="1">
      <alignment horizontal="right" vertical="center"/>
    </xf>
    <xf numFmtId="49" fontId="8" fillId="0" borderId="11" xfId="0" applyNumberFormat="1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/>
    </xf>
    <xf numFmtId="0" fontId="10" fillId="0" borderId="0" xfId="0" applyFont="1" applyAlignment="1"/>
    <xf numFmtId="49" fontId="1" fillId="0" borderId="29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36" xfId="0" applyNumberFormat="1" applyFont="1" applyBorder="1" applyAlignment="1">
      <alignment horizontal="center" vertical="center"/>
    </xf>
    <xf numFmtId="49" fontId="1" fillId="0" borderId="34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49" fontId="8" fillId="0" borderId="29" xfId="0" applyNumberFormat="1" applyFont="1" applyBorder="1" applyAlignment="1">
      <alignment horizontal="center" vertical="center"/>
    </xf>
    <xf numFmtId="49" fontId="8" fillId="0" borderId="30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9" fillId="0" borderId="29" xfId="0" applyNumberFormat="1" applyFont="1" applyBorder="1" applyAlignment="1">
      <alignment horizontal="center" vertical="center"/>
    </xf>
    <xf numFmtId="49" fontId="9" fillId="0" borderId="3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49" fontId="1" fillId="0" borderId="26" xfId="0" applyNumberFormat="1" applyFont="1" applyBorder="1" applyAlignment="1">
      <alignment horizontal="center" vertical="top"/>
    </xf>
    <xf numFmtId="49" fontId="1" fillId="0" borderId="27" xfId="0" applyNumberFormat="1" applyFont="1" applyBorder="1" applyAlignment="1">
      <alignment horizontal="center" vertical="top"/>
    </xf>
    <xf numFmtId="49" fontId="1" fillId="0" borderId="28" xfId="0" applyNumberFormat="1" applyFont="1" applyBorder="1" applyAlignment="1">
      <alignment horizontal="center" vertical="top"/>
    </xf>
  </cellXfs>
  <cellStyles count="1">
    <cellStyle name="Обычный" xfId="0" builtinId="0"/>
  </cellStyles>
  <dxfs count="7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Выгрузить"/>
  <ax:ocxPr ax:name="Size" ax:value="2540;847"/>
  <ax:ocxPr ax:name="FontName" ax:value="Arial Cyr"/>
  <ax:ocxPr ax:name="FontHeight" ax:value="195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L107"/>
  <sheetViews>
    <sheetView showGridLines="0" workbookViewId="0">
      <selection activeCell="H20" sqref="H20"/>
    </sheetView>
  </sheetViews>
  <sheetFormatPr defaultRowHeight="12.75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  <col min="11" max="11" width="9" customWidth="1"/>
    <col min="12" max="12" width="0.140625" hidden="1" customWidth="1"/>
  </cols>
  <sheetData>
    <row r="1" spans="1:12" ht="16.899999999999999" customHeight="1">
      <c r="A1" s="107" t="s">
        <v>34</v>
      </c>
      <c r="B1" s="107"/>
      <c r="C1" s="107"/>
      <c r="D1" s="107"/>
      <c r="E1" s="107"/>
      <c r="F1" s="107"/>
      <c r="G1" s="107"/>
      <c r="H1" s="107"/>
      <c r="I1" s="3"/>
      <c r="J1" s="4"/>
    </row>
    <row r="2" spans="1:12" ht="16.899999999999999" customHeight="1">
      <c r="A2" s="107" t="s">
        <v>35</v>
      </c>
      <c r="B2" s="107"/>
      <c r="C2" s="107"/>
      <c r="D2" s="107"/>
      <c r="E2" s="107"/>
      <c r="F2" s="107"/>
      <c r="G2" s="107"/>
      <c r="H2" s="107"/>
      <c r="I2" s="7"/>
    </row>
    <row r="3" spans="1:12" ht="16.899999999999999" customHeight="1" thickBot="1">
      <c r="A3" s="107" t="s">
        <v>36</v>
      </c>
      <c r="B3" s="107"/>
      <c r="C3" s="107"/>
      <c r="D3" s="107"/>
      <c r="E3" s="107"/>
      <c r="F3" s="107"/>
      <c r="G3" s="107"/>
      <c r="H3" s="107"/>
      <c r="I3" s="46"/>
      <c r="J3" s="13" t="s">
        <v>3</v>
      </c>
    </row>
    <row r="4" spans="1:12" ht="16.899999999999999" customHeight="1">
      <c r="A4" s="107" t="s">
        <v>37</v>
      </c>
      <c r="B4" s="107"/>
      <c r="C4" s="107"/>
      <c r="D4" s="107"/>
      <c r="E4" s="107"/>
      <c r="F4" s="107"/>
      <c r="G4" s="107"/>
      <c r="H4" s="107"/>
      <c r="I4" s="5" t="s">
        <v>17</v>
      </c>
      <c r="J4" s="8" t="s">
        <v>29</v>
      </c>
      <c r="L4" t="s">
        <v>52</v>
      </c>
    </row>
    <row r="5" spans="1:12" ht="14.25" customHeight="1">
      <c r="A5" s="109" t="s">
        <v>47</v>
      </c>
      <c r="B5" s="109"/>
      <c r="C5" s="109"/>
      <c r="D5" s="109"/>
      <c r="E5" s="109"/>
      <c r="F5" s="109"/>
      <c r="G5" s="109"/>
      <c r="H5" s="109"/>
      <c r="I5" s="6" t="s">
        <v>16</v>
      </c>
      <c r="J5" s="28" t="s">
        <v>52</v>
      </c>
      <c r="L5">
        <v>227</v>
      </c>
    </row>
    <row r="6" spans="1:12" ht="28.15" customHeight="1">
      <c r="A6" s="108" t="s">
        <v>38</v>
      </c>
      <c r="B6" s="47"/>
      <c r="C6" s="47"/>
      <c r="D6" s="20"/>
      <c r="E6" s="20"/>
      <c r="F6" s="20"/>
      <c r="G6" s="20"/>
      <c r="H6" s="20"/>
      <c r="I6" s="6" t="s">
        <v>14</v>
      </c>
      <c r="J6" s="45" t="s">
        <v>53</v>
      </c>
      <c r="L6">
        <v>4</v>
      </c>
    </row>
    <row r="7" spans="1:12" ht="28.15" customHeight="1">
      <c r="A7" s="108"/>
      <c r="B7" s="110" t="s">
        <v>48</v>
      </c>
      <c r="C7" s="111"/>
      <c r="D7" s="111"/>
      <c r="E7" s="111"/>
      <c r="F7" s="111"/>
      <c r="G7" s="111"/>
      <c r="H7" s="111"/>
      <c r="I7" s="6" t="s">
        <v>39</v>
      </c>
      <c r="J7" s="45" t="s">
        <v>54</v>
      </c>
    </row>
    <row r="8" spans="1:12">
      <c r="A8" s="6" t="s">
        <v>28</v>
      </c>
      <c r="B8" s="97" t="s">
        <v>49</v>
      </c>
      <c r="C8" s="97"/>
      <c r="D8" s="97"/>
      <c r="E8" s="97"/>
      <c r="F8" s="97"/>
      <c r="G8" s="97"/>
      <c r="H8" s="97"/>
      <c r="I8" s="6" t="s">
        <v>46</v>
      </c>
      <c r="J8" s="45" t="s">
        <v>55</v>
      </c>
    </row>
    <row r="9" spans="1:12">
      <c r="A9" s="6" t="s">
        <v>50</v>
      </c>
      <c r="B9" s="6"/>
      <c r="C9" s="6"/>
      <c r="D9" s="6"/>
      <c r="E9" s="5"/>
      <c r="F9" s="5"/>
      <c r="G9" s="5"/>
      <c r="H9" s="5"/>
      <c r="I9" s="6"/>
      <c r="J9" s="9"/>
    </row>
    <row r="10" spans="1:12" ht="13.5" thickBot="1">
      <c r="A10" s="6" t="s">
        <v>51</v>
      </c>
      <c r="B10" s="6"/>
      <c r="C10" s="19"/>
      <c r="D10" s="19"/>
      <c r="E10" s="5"/>
      <c r="F10" s="5"/>
      <c r="G10" s="5"/>
      <c r="H10" s="5"/>
      <c r="I10" s="6" t="s">
        <v>15</v>
      </c>
      <c r="J10" s="10" t="s">
        <v>0</v>
      </c>
      <c r="L10">
        <v>1</v>
      </c>
    </row>
    <row r="11" spans="1:12" ht="16.899999999999999" customHeight="1" thickBot="1">
      <c r="A11" s="98" t="s">
        <v>20</v>
      </c>
      <c r="B11" s="98"/>
      <c r="C11" s="98"/>
      <c r="D11" s="98"/>
      <c r="E11" s="98"/>
      <c r="F11" s="98"/>
      <c r="G11" s="98"/>
      <c r="H11" s="98"/>
      <c r="I11" s="98"/>
      <c r="J11" s="14"/>
    </row>
    <row r="12" spans="1:12" ht="13.5" customHeight="1">
      <c r="A12" s="101" t="s">
        <v>4</v>
      </c>
      <c r="B12" s="104" t="s">
        <v>22</v>
      </c>
      <c r="C12" s="87" t="s">
        <v>42</v>
      </c>
      <c r="D12" s="88"/>
      <c r="E12" s="93" t="s">
        <v>32</v>
      </c>
      <c r="F12" s="94" t="s">
        <v>5</v>
      </c>
      <c r="G12" s="95"/>
      <c r="H12" s="95"/>
      <c r="I12" s="96"/>
      <c r="J12" s="74" t="s">
        <v>25</v>
      </c>
      <c r="L12" t="s">
        <v>56</v>
      </c>
    </row>
    <row r="13" spans="1:12" ht="9.9499999999999993" customHeight="1">
      <c r="A13" s="102"/>
      <c r="B13" s="105"/>
      <c r="C13" s="89"/>
      <c r="D13" s="90"/>
      <c r="E13" s="78"/>
      <c r="F13" s="77" t="s">
        <v>41</v>
      </c>
      <c r="G13" s="77" t="s">
        <v>23</v>
      </c>
      <c r="H13" s="77" t="s">
        <v>24</v>
      </c>
      <c r="I13" s="82" t="s">
        <v>6</v>
      </c>
      <c r="J13" s="75"/>
    </row>
    <row r="14" spans="1:12" ht="9.9499999999999993" customHeight="1">
      <c r="A14" s="102"/>
      <c r="B14" s="105"/>
      <c r="C14" s="89"/>
      <c r="D14" s="90"/>
      <c r="E14" s="78"/>
      <c r="F14" s="78"/>
      <c r="G14" s="80"/>
      <c r="H14" s="80"/>
      <c r="I14" s="83"/>
      <c r="J14" s="75"/>
    </row>
    <row r="15" spans="1:12" ht="9.9499999999999993" customHeight="1">
      <c r="A15" s="102"/>
      <c r="B15" s="105"/>
      <c r="C15" s="89"/>
      <c r="D15" s="90"/>
      <c r="E15" s="78"/>
      <c r="F15" s="78"/>
      <c r="G15" s="80"/>
      <c r="H15" s="80"/>
      <c r="I15" s="83"/>
      <c r="J15" s="75"/>
    </row>
    <row r="16" spans="1:12" ht="9.9499999999999993" customHeight="1">
      <c r="A16" s="102"/>
      <c r="B16" s="105"/>
      <c r="C16" s="89"/>
      <c r="D16" s="90"/>
      <c r="E16" s="78"/>
      <c r="F16" s="78"/>
      <c r="G16" s="80"/>
      <c r="H16" s="80"/>
      <c r="I16" s="83"/>
      <c r="J16" s="75"/>
    </row>
    <row r="17" spans="1:10" ht="9.9499999999999993" customHeight="1">
      <c r="A17" s="102"/>
      <c r="B17" s="105"/>
      <c r="C17" s="89"/>
      <c r="D17" s="90"/>
      <c r="E17" s="78"/>
      <c r="F17" s="78"/>
      <c r="G17" s="80"/>
      <c r="H17" s="80"/>
      <c r="I17" s="83"/>
      <c r="J17" s="75"/>
    </row>
    <row r="18" spans="1:10" ht="19.5" customHeight="1">
      <c r="A18" s="103"/>
      <c r="B18" s="106"/>
      <c r="C18" s="91"/>
      <c r="D18" s="92"/>
      <c r="E18" s="79"/>
      <c r="F18" s="79"/>
      <c r="G18" s="81"/>
      <c r="H18" s="81"/>
      <c r="I18" s="84"/>
      <c r="J18" s="76"/>
    </row>
    <row r="19" spans="1:10" ht="14.25" customHeight="1" thickBot="1">
      <c r="A19" s="22">
        <v>1</v>
      </c>
      <c r="B19" s="23">
        <v>2</v>
      </c>
      <c r="C19" s="85">
        <v>3</v>
      </c>
      <c r="D19" s="86"/>
      <c r="E19" s="24" t="s">
        <v>1</v>
      </c>
      <c r="F19" s="25" t="s">
        <v>2</v>
      </c>
      <c r="G19" s="24" t="s">
        <v>7</v>
      </c>
      <c r="H19" s="24" t="s">
        <v>8</v>
      </c>
      <c r="I19" s="24" t="s">
        <v>9</v>
      </c>
      <c r="J19" s="26" t="s">
        <v>10</v>
      </c>
    </row>
    <row r="20" spans="1:10">
      <c r="A20" s="29" t="s">
        <v>12</v>
      </c>
      <c r="B20" s="30" t="s">
        <v>18</v>
      </c>
      <c r="C20" s="99" t="s">
        <v>57</v>
      </c>
      <c r="D20" s="100"/>
      <c r="E20" s="31">
        <v>10341413.59</v>
      </c>
      <c r="F20" s="31">
        <v>3397366.72</v>
      </c>
      <c r="G20" s="31" t="s">
        <v>45</v>
      </c>
      <c r="H20" s="38">
        <v>1433666.7</v>
      </c>
      <c r="I20" s="31">
        <f>F20+H20</f>
        <v>4831033.42</v>
      </c>
      <c r="J20" s="31">
        <f>E20-I20</f>
        <v>5510380.1699999999</v>
      </c>
    </row>
    <row r="21" spans="1:10">
      <c r="A21" s="32" t="s">
        <v>58</v>
      </c>
      <c r="B21" s="33"/>
      <c r="C21" s="72"/>
      <c r="D21" s="73"/>
      <c r="E21" s="34"/>
      <c r="F21" s="34"/>
      <c r="G21" s="34"/>
      <c r="H21" s="34"/>
      <c r="I21" s="34"/>
      <c r="J21" s="34"/>
    </row>
    <row r="22" spans="1:10">
      <c r="A22" s="32" t="s">
        <v>59</v>
      </c>
      <c r="B22" s="33" t="s">
        <v>18</v>
      </c>
      <c r="C22" s="72" t="s">
        <v>60</v>
      </c>
      <c r="D22" s="73"/>
      <c r="E22" s="34">
        <v>3803000</v>
      </c>
      <c r="F22" s="34">
        <v>1504216.72</v>
      </c>
      <c r="G22" s="34" t="s">
        <v>45</v>
      </c>
      <c r="H22" s="34" t="s">
        <v>45</v>
      </c>
      <c r="I22" s="34">
        <v>1504216.72</v>
      </c>
      <c r="J22" s="34">
        <v>3803000</v>
      </c>
    </row>
    <row r="23" spans="1:10">
      <c r="A23" s="32" t="s">
        <v>61</v>
      </c>
      <c r="B23" s="33" t="s">
        <v>18</v>
      </c>
      <c r="C23" s="72" t="s">
        <v>62</v>
      </c>
      <c r="D23" s="73"/>
      <c r="E23" s="34">
        <v>332200</v>
      </c>
      <c r="F23" s="34">
        <v>182489.34</v>
      </c>
      <c r="G23" s="34" t="s">
        <v>45</v>
      </c>
      <c r="H23" s="34" t="s">
        <v>45</v>
      </c>
      <c r="I23" s="34">
        <v>182489.34</v>
      </c>
      <c r="J23" s="34">
        <v>332200</v>
      </c>
    </row>
    <row r="24" spans="1:10">
      <c r="A24" s="32" t="s">
        <v>63</v>
      </c>
      <c r="B24" s="33" t="s">
        <v>18</v>
      </c>
      <c r="C24" s="72" t="s">
        <v>64</v>
      </c>
      <c r="D24" s="73"/>
      <c r="E24" s="34">
        <v>332200</v>
      </c>
      <c r="F24" s="34">
        <v>182489.34</v>
      </c>
      <c r="G24" s="34" t="s">
        <v>45</v>
      </c>
      <c r="H24" s="34" t="s">
        <v>45</v>
      </c>
      <c r="I24" s="34">
        <v>182489.34</v>
      </c>
      <c r="J24" s="34">
        <v>332200</v>
      </c>
    </row>
    <row r="25" spans="1:10" ht="56.25">
      <c r="A25" s="32" t="s">
        <v>65</v>
      </c>
      <c r="B25" s="33" t="s">
        <v>18</v>
      </c>
      <c r="C25" s="72" t="s">
        <v>66</v>
      </c>
      <c r="D25" s="73"/>
      <c r="E25" s="34">
        <v>332200</v>
      </c>
      <c r="F25" s="34">
        <v>182470.62</v>
      </c>
      <c r="G25" s="34" t="s">
        <v>45</v>
      </c>
      <c r="H25" s="34" t="s">
        <v>45</v>
      </c>
      <c r="I25" s="34">
        <v>182470.62</v>
      </c>
      <c r="J25" s="34">
        <v>332200</v>
      </c>
    </row>
    <row r="26" spans="1:10" ht="90">
      <c r="A26" s="48" t="s">
        <v>67</v>
      </c>
      <c r="B26" s="33" t="s">
        <v>18</v>
      </c>
      <c r="C26" s="72" t="s">
        <v>68</v>
      </c>
      <c r="D26" s="73"/>
      <c r="E26" s="34" t="s">
        <v>45</v>
      </c>
      <c r="F26" s="34">
        <v>180070.61</v>
      </c>
      <c r="G26" s="34" t="s">
        <v>45</v>
      </c>
      <c r="H26" s="34" t="s">
        <v>45</v>
      </c>
      <c r="I26" s="34">
        <v>180070.61</v>
      </c>
      <c r="J26" s="34" t="s">
        <v>45</v>
      </c>
    </row>
    <row r="27" spans="1:10" ht="67.5">
      <c r="A27" s="48" t="s">
        <v>69</v>
      </c>
      <c r="B27" s="33" t="s">
        <v>18</v>
      </c>
      <c r="C27" s="72" t="s">
        <v>70</v>
      </c>
      <c r="D27" s="73"/>
      <c r="E27" s="34" t="s">
        <v>45</v>
      </c>
      <c r="F27" s="34">
        <v>2400</v>
      </c>
      <c r="G27" s="34" t="s">
        <v>45</v>
      </c>
      <c r="H27" s="34" t="s">
        <v>45</v>
      </c>
      <c r="I27" s="34">
        <v>2400</v>
      </c>
      <c r="J27" s="34" t="s">
        <v>45</v>
      </c>
    </row>
    <row r="28" spans="1:10" ht="90">
      <c r="A28" s="48" t="s">
        <v>71</v>
      </c>
      <c r="B28" s="33" t="s">
        <v>18</v>
      </c>
      <c r="C28" s="72" t="s">
        <v>72</v>
      </c>
      <c r="D28" s="73"/>
      <c r="E28" s="34" t="s">
        <v>45</v>
      </c>
      <c r="F28" s="34">
        <v>0.01</v>
      </c>
      <c r="G28" s="34" t="s">
        <v>45</v>
      </c>
      <c r="H28" s="34" t="s">
        <v>45</v>
      </c>
      <c r="I28" s="34">
        <v>0.01</v>
      </c>
      <c r="J28" s="34" t="s">
        <v>45</v>
      </c>
    </row>
    <row r="29" spans="1:10" ht="33.75">
      <c r="A29" s="32" t="s">
        <v>73</v>
      </c>
      <c r="B29" s="33" t="s">
        <v>18</v>
      </c>
      <c r="C29" s="72" t="s">
        <v>74</v>
      </c>
      <c r="D29" s="73"/>
      <c r="E29" s="34" t="s">
        <v>45</v>
      </c>
      <c r="F29" s="34">
        <v>18.72</v>
      </c>
      <c r="G29" s="34" t="s">
        <v>45</v>
      </c>
      <c r="H29" s="34" t="s">
        <v>45</v>
      </c>
      <c r="I29" s="34">
        <v>18.72</v>
      </c>
      <c r="J29" s="34" t="s">
        <v>45</v>
      </c>
    </row>
    <row r="30" spans="1:10" ht="67.5">
      <c r="A30" s="32" t="s">
        <v>75</v>
      </c>
      <c r="B30" s="33" t="s">
        <v>18</v>
      </c>
      <c r="C30" s="72" t="s">
        <v>76</v>
      </c>
      <c r="D30" s="73"/>
      <c r="E30" s="34" t="s">
        <v>45</v>
      </c>
      <c r="F30" s="34">
        <v>18.72</v>
      </c>
      <c r="G30" s="34" t="s">
        <v>45</v>
      </c>
      <c r="H30" s="34" t="s">
        <v>45</v>
      </c>
      <c r="I30" s="34">
        <v>18.72</v>
      </c>
      <c r="J30" s="34" t="s">
        <v>45</v>
      </c>
    </row>
    <row r="31" spans="1:10">
      <c r="A31" s="32" t="s">
        <v>77</v>
      </c>
      <c r="B31" s="33" t="s">
        <v>18</v>
      </c>
      <c r="C31" s="72" t="s">
        <v>78</v>
      </c>
      <c r="D31" s="73"/>
      <c r="E31" s="34">
        <v>348500</v>
      </c>
      <c r="F31" s="34">
        <v>1005456.18</v>
      </c>
      <c r="G31" s="34" t="s">
        <v>45</v>
      </c>
      <c r="H31" s="34" t="s">
        <v>45</v>
      </c>
      <c r="I31" s="34">
        <v>1005456.18</v>
      </c>
      <c r="J31" s="34" t="s">
        <v>45</v>
      </c>
    </row>
    <row r="32" spans="1:10">
      <c r="A32" s="32" t="s">
        <v>79</v>
      </c>
      <c r="B32" s="33" t="s">
        <v>18</v>
      </c>
      <c r="C32" s="72" t="s">
        <v>80</v>
      </c>
      <c r="D32" s="73"/>
      <c r="E32" s="34">
        <v>348500</v>
      </c>
      <c r="F32" s="34">
        <v>1005456.18</v>
      </c>
      <c r="G32" s="34" t="s">
        <v>45</v>
      </c>
      <c r="H32" s="34" t="s">
        <v>45</v>
      </c>
      <c r="I32" s="34">
        <v>1005456.18</v>
      </c>
      <c r="J32" s="34" t="s">
        <v>45</v>
      </c>
    </row>
    <row r="33" spans="1:10">
      <c r="A33" s="32" t="s">
        <v>79</v>
      </c>
      <c r="B33" s="33" t="s">
        <v>18</v>
      </c>
      <c r="C33" s="72" t="s">
        <v>81</v>
      </c>
      <c r="D33" s="73"/>
      <c r="E33" s="34">
        <v>348500</v>
      </c>
      <c r="F33" s="34">
        <v>1005456.18</v>
      </c>
      <c r="G33" s="34" t="s">
        <v>45</v>
      </c>
      <c r="H33" s="34" t="s">
        <v>45</v>
      </c>
      <c r="I33" s="34">
        <v>1005456.18</v>
      </c>
      <c r="J33" s="34" t="s">
        <v>45</v>
      </c>
    </row>
    <row r="34" spans="1:10" ht="45">
      <c r="A34" s="32" t="s">
        <v>82</v>
      </c>
      <c r="B34" s="33" t="s">
        <v>18</v>
      </c>
      <c r="C34" s="72" t="s">
        <v>83</v>
      </c>
      <c r="D34" s="73"/>
      <c r="E34" s="34" t="s">
        <v>45</v>
      </c>
      <c r="F34" s="34">
        <v>997258</v>
      </c>
      <c r="G34" s="34" t="s">
        <v>45</v>
      </c>
      <c r="H34" s="34" t="s">
        <v>45</v>
      </c>
      <c r="I34" s="34">
        <v>997258</v>
      </c>
      <c r="J34" s="34" t="s">
        <v>45</v>
      </c>
    </row>
    <row r="35" spans="1:10" ht="22.5">
      <c r="A35" s="32" t="s">
        <v>84</v>
      </c>
      <c r="B35" s="33" t="s">
        <v>18</v>
      </c>
      <c r="C35" s="72" t="s">
        <v>85</v>
      </c>
      <c r="D35" s="73"/>
      <c r="E35" s="34" t="s">
        <v>45</v>
      </c>
      <c r="F35" s="34">
        <v>8198.18</v>
      </c>
      <c r="G35" s="34" t="s">
        <v>45</v>
      </c>
      <c r="H35" s="34" t="s">
        <v>45</v>
      </c>
      <c r="I35" s="34">
        <v>8198.18</v>
      </c>
      <c r="J35" s="34" t="s">
        <v>45</v>
      </c>
    </row>
    <row r="36" spans="1:10">
      <c r="A36" s="32" t="s">
        <v>86</v>
      </c>
      <c r="B36" s="33" t="s">
        <v>18</v>
      </c>
      <c r="C36" s="72" t="s">
        <v>87</v>
      </c>
      <c r="D36" s="73"/>
      <c r="E36" s="34">
        <v>2961600</v>
      </c>
      <c r="F36" s="34">
        <v>316271.2</v>
      </c>
      <c r="G36" s="34" t="s">
        <v>45</v>
      </c>
      <c r="H36" s="34" t="s">
        <v>45</v>
      </c>
      <c r="I36" s="34">
        <v>316271.2</v>
      </c>
      <c r="J36" s="34">
        <v>2961600</v>
      </c>
    </row>
    <row r="37" spans="1:10">
      <c r="A37" s="32" t="s">
        <v>88</v>
      </c>
      <c r="B37" s="33" t="s">
        <v>18</v>
      </c>
      <c r="C37" s="72" t="s">
        <v>89</v>
      </c>
      <c r="D37" s="73"/>
      <c r="E37" s="34">
        <v>155100</v>
      </c>
      <c r="F37" s="34">
        <v>5621.89</v>
      </c>
      <c r="G37" s="34" t="s">
        <v>45</v>
      </c>
      <c r="H37" s="34" t="s">
        <v>45</v>
      </c>
      <c r="I37" s="34">
        <v>5621.89</v>
      </c>
      <c r="J37" s="34">
        <v>155100</v>
      </c>
    </row>
    <row r="38" spans="1:10" ht="33.75">
      <c r="A38" s="32" t="s">
        <v>90</v>
      </c>
      <c r="B38" s="33" t="s">
        <v>18</v>
      </c>
      <c r="C38" s="72" t="s">
        <v>91</v>
      </c>
      <c r="D38" s="73"/>
      <c r="E38" s="34">
        <v>155100</v>
      </c>
      <c r="F38" s="34">
        <v>5621.89</v>
      </c>
      <c r="G38" s="34" t="s">
        <v>45</v>
      </c>
      <c r="H38" s="34" t="s">
        <v>45</v>
      </c>
      <c r="I38" s="34">
        <v>5621.89</v>
      </c>
      <c r="J38" s="34">
        <v>155100</v>
      </c>
    </row>
    <row r="39" spans="1:10" ht="67.5">
      <c r="A39" s="32" t="s">
        <v>92</v>
      </c>
      <c r="B39" s="33" t="s">
        <v>18</v>
      </c>
      <c r="C39" s="72" t="s">
        <v>93</v>
      </c>
      <c r="D39" s="73"/>
      <c r="E39" s="34" t="s">
        <v>45</v>
      </c>
      <c r="F39" s="34">
        <v>5456.52</v>
      </c>
      <c r="G39" s="34" t="s">
        <v>45</v>
      </c>
      <c r="H39" s="34" t="s">
        <v>45</v>
      </c>
      <c r="I39" s="34">
        <v>5456.52</v>
      </c>
      <c r="J39" s="34" t="s">
        <v>45</v>
      </c>
    </row>
    <row r="40" spans="1:10" ht="45">
      <c r="A40" s="32" t="s">
        <v>94</v>
      </c>
      <c r="B40" s="33" t="s">
        <v>18</v>
      </c>
      <c r="C40" s="72" t="s">
        <v>95</v>
      </c>
      <c r="D40" s="73"/>
      <c r="E40" s="34" t="s">
        <v>45</v>
      </c>
      <c r="F40" s="34">
        <v>165.37</v>
      </c>
      <c r="G40" s="34" t="s">
        <v>45</v>
      </c>
      <c r="H40" s="34" t="s">
        <v>45</v>
      </c>
      <c r="I40" s="34">
        <v>165.37</v>
      </c>
      <c r="J40" s="34" t="s">
        <v>45</v>
      </c>
    </row>
    <row r="41" spans="1:10">
      <c r="A41" s="32" t="s">
        <v>96</v>
      </c>
      <c r="B41" s="33" t="s">
        <v>18</v>
      </c>
      <c r="C41" s="72" t="s">
        <v>97</v>
      </c>
      <c r="D41" s="73"/>
      <c r="E41" s="34">
        <v>2806500</v>
      </c>
      <c r="F41" s="34">
        <v>310649.31</v>
      </c>
      <c r="G41" s="34" t="s">
        <v>45</v>
      </c>
      <c r="H41" s="34" t="s">
        <v>45</v>
      </c>
      <c r="I41" s="34">
        <v>310649.31</v>
      </c>
      <c r="J41" s="34">
        <v>2806500</v>
      </c>
    </row>
    <row r="42" spans="1:10">
      <c r="A42" s="32" t="s">
        <v>98</v>
      </c>
      <c r="B42" s="33" t="s">
        <v>18</v>
      </c>
      <c r="C42" s="72" t="s">
        <v>99</v>
      </c>
      <c r="D42" s="73"/>
      <c r="E42" s="34">
        <v>96400</v>
      </c>
      <c r="F42" s="34">
        <v>254096.46</v>
      </c>
      <c r="G42" s="34" t="s">
        <v>45</v>
      </c>
      <c r="H42" s="34" t="s">
        <v>45</v>
      </c>
      <c r="I42" s="34">
        <v>254096.46</v>
      </c>
      <c r="J42" s="34" t="s">
        <v>45</v>
      </c>
    </row>
    <row r="43" spans="1:10" ht="22.5">
      <c r="A43" s="32" t="s">
        <v>100</v>
      </c>
      <c r="B43" s="33" t="s">
        <v>18</v>
      </c>
      <c r="C43" s="72" t="s">
        <v>101</v>
      </c>
      <c r="D43" s="73"/>
      <c r="E43" s="34">
        <v>96400</v>
      </c>
      <c r="F43" s="34">
        <v>254096.46</v>
      </c>
      <c r="G43" s="34" t="s">
        <v>45</v>
      </c>
      <c r="H43" s="34" t="s">
        <v>45</v>
      </c>
      <c r="I43" s="34">
        <v>254096.46</v>
      </c>
      <c r="J43" s="34" t="s">
        <v>45</v>
      </c>
    </row>
    <row r="44" spans="1:10" ht="56.25">
      <c r="A44" s="32" t="s">
        <v>102</v>
      </c>
      <c r="B44" s="33" t="s">
        <v>18</v>
      </c>
      <c r="C44" s="72" t="s">
        <v>103</v>
      </c>
      <c r="D44" s="73"/>
      <c r="E44" s="34" t="s">
        <v>45</v>
      </c>
      <c r="F44" s="34">
        <v>245282.55</v>
      </c>
      <c r="G44" s="34" t="s">
        <v>45</v>
      </c>
      <c r="H44" s="34" t="s">
        <v>45</v>
      </c>
      <c r="I44" s="34">
        <v>245282.55</v>
      </c>
      <c r="J44" s="34" t="s">
        <v>45</v>
      </c>
    </row>
    <row r="45" spans="1:10" ht="33.75">
      <c r="A45" s="32" t="s">
        <v>104</v>
      </c>
      <c r="B45" s="33" t="s">
        <v>18</v>
      </c>
      <c r="C45" s="72" t="s">
        <v>105</v>
      </c>
      <c r="D45" s="73"/>
      <c r="E45" s="34" t="s">
        <v>45</v>
      </c>
      <c r="F45" s="34">
        <v>8813.91</v>
      </c>
      <c r="G45" s="34" t="s">
        <v>45</v>
      </c>
      <c r="H45" s="34" t="s">
        <v>45</v>
      </c>
      <c r="I45" s="34">
        <v>8813.91</v>
      </c>
      <c r="J45" s="34" t="s">
        <v>45</v>
      </c>
    </row>
    <row r="46" spans="1:10">
      <c r="A46" s="32" t="s">
        <v>106</v>
      </c>
      <c r="B46" s="33" t="s">
        <v>18</v>
      </c>
      <c r="C46" s="72" t="s">
        <v>107</v>
      </c>
      <c r="D46" s="73"/>
      <c r="E46" s="34">
        <v>2710100</v>
      </c>
      <c r="F46" s="34">
        <v>56552.85</v>
      </c>
      <c r="G46" s="34" t="s">
        <v>45</v>
      </c>
      <c r="H46" s="34" t="s">
        <v>45</v>
      </c>
      <c r="I46" s="34">
        <v>56552.85</v>
      </c>
      <c r="J46" s="34">
        <v>2710100</v>
      </c>
    </row>
    <row r="47" spans="1:10" ht="33.75">
      <c r="A47" s="32" t="s">
        <v>108</v>
      </c>
      <c r="B47" s="33" t="s">
        <v>18</v>
      </c>
      <c r="C47" s="72" t="s">
        <v>109</v>
      </c>
      <c r="D47" s="73"/>
      <c r="E47" s="34">
        <v>2710100</v>
      </c>
      <c r="F47" s="34">
        <v>56552.85</v>
      </c>
      <c r="G47" s="34" t="s">
        <v>45</v>
      </c>
      <c r="H47" s="34" t="s">
        <v>45</v>
      </c>
      <c r="I47" s="34">
        <v>56552.85</v>
      </c>
      <c r="J47" s="34">
        <v>2710100</v>
      </c>
    </row>
    <row r="48" spans="1:10" ht="56.25">
      <c r="A48" s="32" t="s">
        <v>110</v>
      </c>
      <c r="B48" s="33" t="s">
        <v>18</v>
      </c>
      <c r="C48" s="72" t="s">
        <v>111</v>
      </c>
      <c r="D48" s="73"/>
      <c r="E48" s="34" t="s">
        <v>45</v>
      </c>
      <c r="F48" s="34">
        <v>53013.1</v>
      </c>
      <c r="G48" s="34" t="s">
        <v>45</v>
      </c>
      <c r="H48" s="34" t="s">
        <v>45</v>
      </c>
      <c r="I48" s="34">
        <v>53013.1</v>
      </c>
      <c r="J48" s="34" t="s">
        <v>45</v>
      </c>
    </row>
    <row r="49" spans="1:10" ht="45">
      <c r="A49" s="32" t="s">
        <v>112</v>
      </c>
      <c r="B49" s="33" t="s">
        <v>18</v>
      </c>
      <c r="C49" s="72" t="s">
        <v>113</v>
      </c>
      <c r="D49" s="73"/>
      <c r="E49" s="34" t="s">
        <v>45</v>
      </c>
      <c r="F49" s="34">
        <v>3539.75</v>
      </c>
      <c r="G49" s="34" t="s">
        <v>45</v>
      </c>
      <c r="H49" s="34" t="s">
        <v>45</v>
      </c>
      <c r="I49" s="34">
        <v>3539.75</v>
      </c>
      <c r="J49" s="34" t="s">
        <v>45</v>
      </c>
    </row>
    <row r="50" spans="1:10">
      <c r="A50" s="32" t="s">
        <v>114</v>
      </c>
      <c r="B50" s="33" t="s">
        <v>18</v>
      </c>
      <c r="C50" s="72" t="s">
        <v>115</v>
      </c>
      <c r="D50" s="73"/>
      <c r="E50" s="34">
        <v>14300</v>
      </c>
      <c r="F50" s="34" t="s">
        <v>45</v>
      </c>
      <c r="G50" s="34" t="s">
        <v>45</v>
      </c>
      <c r="H50" s="34" t="s">
        <v>45</v>
      </c>
      <c r="I50" s="34" t="s">
        <v>45</v>
      </c>
      <c r="J50" s="34">
        <v>14300</v>
      </c>
    </row>
    <row r="51" spans="1:10" ht="33.75">
      <c r="A51" s="32" t="s">
        <v>116</v>
      </c>
      <c r="B51" s="33" t="s">
        <v>18</v>
      </c>
      <c r="C51" s="72" t="s">
        <v>117</v>
      </c>
      <c r="D51" s="73"/>
      <c r="E51" s="34">
        <v>14300</v>
      </c>
      <c r="F51" s="34" t="s">
        <v>45</v>
      </c>
      <c r="G51" s="34" t="s">
        <v>45</v>
      </c>
      <c r="H51" s="34" t="s">
        <v>45</v>
      </c>
      <c r="I51" s="34" t="s">
        <v>45</v>
      </c>
      <c r="J51" s="34">
        <v>14300</v>
      </c>
    </row>
    <row r="52" spans="1:10" ht="56.25">
      <c r="A52" s="32" t="s">
        <v>118</v>
      </c>
      <c r="B52" s="33" t="s">
        <v>18</v>
      </c>
      <c r="C52" s="72" t="s">
        <v>119</v>
      </c>
      <c r="D52" s="73"/>
      <c r="E52" s="34">
        <v>14300</v>
      </c>
      <c r="F52" s="34" t="s">
        <v>45</v>
      </c>
      <c r="G52" s="34" t="s">
        <v>45</v>
      </c>
      <c r="H52" s="34" t="s">
        <v>45</v>
      </c>
      <c r="I52" s="34" t="s">
        <v>45</v>
      </c>
      <c r="J52" s="34">
        <v>14300</v>
      </c>
    </row>
    <row r="53" spans="1:10" ht="33.75">
      <c r="A53" s="32" t="s">
        <v>120</v>
      </c>
      <c r="B53" s="33" t="s">
        <v>18</v>
      </c>
      <c r="C53" s="72" t="s">
        <v>121</v>
      </c>
      <c r="D53" s="73"/>
      <c r="E53" s="34">
        <v>144800</v>
      </c>
      <c r="F53" s="34" t="s">
        <v>45</v>
      </c>
      <c r="G53" s="34" t="s">
        <v>45</v>
      </c>
      <c r="H53" s="34" t="s">
        <v>45</v>
      </c>
      <c r="I53" s="34" t="s">
        <v>45</v>
      </c>
      <c r="J53" s="34">
        <v>144800</v>
      </c>
    </row>
    <row r="54" spans="1:10" ht="67.5">
      <c r="A54" s="48" t="s">
        <v>122</v>
      </c>
      <c r="B54" s="33" t="s">
        <v>18</v>
      </c>
      <c r="C54" s="72" t="s">
        <v>123</v>
      </c>
      <c r="D54" s="73"/>
      <c r="E54" s="34">
        <v>144800</v>
      </c>
      <c r="F54" s="34" t="s">
        <v>45</v>
      </c>
      <c r="G54" s="34" t="s">
        <v>45</v>
      </c>
      <c r="H54" s="34" t="s">
        <v>45</v>
      </c>
      <c r="I54" s="34" t="s">
        <v>45</v>
      </c>
      <c r="J54" s="34">
        <v>144800</v>
      </c>
    </row>
    <row r="55" spans="1:10" ht="67.5">
      <c r="A55" s="48" t="s">
        <v>124</v>
      </c>
      <c r="B55" s="33" t="s">
        <v>18</v>
      </c>
      <c r="C55" s="72" t="s">
        <v>125</v>
      </c>
      <c r="D55" s="73"/>
      <c r="E55" s="34">
        <v>144800</v>
      </c>
      <c r="F55" s="34" t="s">
        <v>45</v>
      </c>
      <c r="G55" s="34" t="s">
        <v>45</v>
      </c>
      <c r="H55" s="34" t="s">
        <v>45</v>
      </c>
      <c r="I55" s="34" t="s">
        <v>45</v>
      </c>
      <c r="J55" s="34">
        <v>144800</v>
      </c>
    </row>
    <row r="56" spans="1:10" ht="56.25">
      <c r="A56" s="32" t="s">
        <v>126</v>
      </c>
      <c r="B56" s="33" t="s">
        <v>18</v>
      </c>
      <c r="C56" s="72" t="s">
        <v>127</v>
      </c>
      <c r="D56" s="73"/>
      <c r="E56" s="34">
        <v>144800</v>
      </c>
      <c r="F56" s="34" t="s">
        <v>45</v>
      </c>
      <c r="G56" s="34" t="s">
        <v>45</v>
      </c>
      <c r="H56" s="34" t="s">
        <v>45</v>
      </c>
      <c r="I56" s="34" t="s">
        <v>45</v>
      </c>
      <c r="J56" s="34">
        <v>144800</v>
      </c>
    </row>
    <row r="57" spans="1:10">
      <c r="A57" s="32" t="s">
        <v>128</v>
      </c>
      <c r="B57" s="33" t="s">
        <v>18</v>
      </c>
      <c r="C57" s="72" t="s">
        <v>129</v>
      </c>
      <c r="D57" s="73"/>
      <c r="E57" s="34">
        <v>1600</v>
      </c>
      <c r="F57" s="34" t="s">
        <v>45</v>
      </c>
      <c r="G57" s="34" t="s">
        <v>45</v>
      </c>
      <c r="H57" s="34" t="s">
        <v>45</v>
      </c>
      <c r="I57" s="34" t="s">
        <v>45</v>
      </c>
      <c r="J57" s="34">
        <v>1600</v>
      </c>
    </row>
    <row r="58" spans="1:10" ht="33.75">
      <c r="A58" s="32" t="s">
        <v>130</v>
      </c>
      <c r="B58" s="33" t="s">
        <v>18</v>
      </c>
      <c r="C58" s="72" t="s">
        <v>131</v>
      </c>
      <c r="D58" s="73"/>
      <c r="E58" s="34">
        <v>1600</v>
      </c>
      <c r="F58" s="34" t="s">
        <v>45</v>
      </c>
      <c r="G58" s="34" t="s">
        <v>45</v>
      </c>
      <c r="H58" s="34" t="s">
        <v>45</v>
      </c>
      <c r="I58" s="34" t="s">
        <v>45</v>
      </c>
      <c r="J58" s="34">
        <v>1600</v>
      </c>
    </row>
    <row r="59" spans="1:10" ht="45">
      <c r="A59" s="32" t="s">
        <v>132</v>
      </c>
      <c r="B59" s="33" t="s">
        <v>18</v>
      </c>
      <c r="C59" s="72" t="s">
        <v>133</v>
      </c>
      <c r="D59" s="73"/>
      <c r="E59" s="34">
        <v>1600</v>
      </c>
      <c r="F59" s="34" t="s">
        <v>45</v>
      </c>
      <c r="G59" s="34" t="s">
        <v>45</v>
      </c>
      <c r="H59" s="34" t="s">
        <v>45</v>
      </c>
      <c r="I59" s="34" t="s">
        <v>45</v>
      </c>
      <c r="J59" s="34">
        <v>1600</v>
      </c>
    </row>
    <row r="60" spans="1:10">
      <c r="A60" s="32" t="s">
        <v>134</v>
      </c>
      <c r="B60" s="33" t="s">
        <v>18</v>
      </c>
      <c r="C60" s="72" t="s">
        <v>135</v>
      </c>
      <c r="D60" s="73"/>
      <c r="E60" s="34">
        <v>6538413.5899999999</v>
      </c>
      <c r="F60" s="34">
        <v>1893150</v>
      </c>
      <c r="G60" s="34" t="s">
        <v>45</v>
      </c>
      <c r="H60" s="34" t="s">
        <v>45</v>
      </c>
      <c r="I60" s="34">
        <v>1893150</v>
      </c>
      <c r="J60" s="34">
        <v>4645263.59</v>
      </c>
    </row>
    <row r="61" spans="1:10" ht="33.75">
      <c r="A61" s="32" t="s">
        <v>136</v>
      </c>
      <c r="B61" s="33" t="s">
        <v>18</v>
      </c>
      <c r="C61" s="72" t="s">
        <v>137</v>
      </c>
      <c r="D61" s="73"/>
      <c r="E61" s="34">
        <v>6538413.5899999999</v>
      </c>
      <c r="F61" s="34">
        <v>1893150</v>
      </c>
      <c r="G61" s="34" t="s">
        <v>45</v>
      </c>
      <c r="H61" s="34" t="s">
        <v>45</v>
      </c>
      <c r="I61" s="34">
        <v>1893150</v>
      </c>
      <c r="J61" s="34">
        <v>4645263.59</v>
      </c>
    </row>
    <row r="62" spans="1:10" ht="22.5">
      <c r="A62" s="32" t="s">
        <v>138</v>
      </c>
      <c r="B62" s="33" t="s">
        <v>18</v>
      </c>
      <c r="C62" s="72" t="s">
        <v>139</v>
      </c>
      <c r="D62" s="73"/>
      <c r="E62" s="34">
        <v>2126800</v>
      </c>
      <c r="F62" s="34">
        <v>1843300</v>
      </c>
      <c r="G62" s="34" t="s">
        <v>45</v>
      </c>
      <c r="H62" s="34" t="s">
        <v>45</v>
      </c>
      <c r="I62" s="34">
        <v>1843300</v>
      </c>
      <c r="J62" s="34">
        <v>283500</v>
      </c>
    </row>
    <row r="63" spans="1:10">
      <c r="A63" s="32" t="s">
        <v>140</v>
      </c>
      <c r="B63" s="33" t="s">
        <v>18</v>
      </c>
      <c r="C63" s="72" t="s">
        <v>141</v>
      </c>
      <c r="D63" s="73"/>
      <c r="E63" s="34">
        <v>2126800</v>
      </c>
      <c r="F63" s="34">
        <v>1843300</v>
      </c>
      <c r="G63" s="34" t="s">
        <v>45</v>
      </c>
      <c r="H63" s="34" t="s">
        <v>45</v>
      </c>
      <c r="I63" s="34">
        <v>1843300</v>
      </c>
      <c r="J63" s="34">
        <v>283500</v>
      </c>
    </row>
    <row r="64" spans="1:10" ht="22.5">
      <c r="A64" s="32" t="s">
        <v>142</v>
      </c>
      <c r="B64" s="33" t="s">
        <v>18</v>
      </c>
      <c r="C64" s="72" t="s">
        <v>143</v>
      </c>
      <c r="D64" s="73"/>
      <c r="E64" s="34">
        <v>2126800</v>
      </c>
      <c r="F64" s="34">
        <v>1843300</v>
      </c>
      <c r="G64" s="34" t="s">
        <v>45</v>
      </c>
      <c r="H64" s="34" t="s">
        <v>45</v>
      </c>
      <c r="I64" s="34">
        <v>1843300</v>
      </c>
      <c r="J64" s="34">
        <v>283500</v>
      </c>
    </row>
    <row r="65" spans="1:10" ht="22.5">
      <c r="A65" s="32" t="s">
        <v>144</v>
      </c>
      <c r="B65" s="33" t="s">
        <v>18</v>
      </c>
      <c r="C65" s="72" t="s">
        <v>145</v>
      </c>
      <c r="D65" s="73"/>
      <c r="E65" s="34">
        <v>69500</v>
      </c>
      <c r="F65" s="34">
        <v>34850</v>
      </c>
      <c r="G65" s="34" t="s">
        <v>45</v>
      </c>
      <c r="H65" s="34" t="s">
        <v>45</v>
      </c>
      <c r="I65" s="34">
        <v>34850</v>
      </c>
      <c r="J65" s="34">
        <v>34650</v>
      </c>
    </row>
    <row r="66" spans="1:10" ht="33.75">
      <c r="A66" s="32" t="s">
        <v>146</v>
      </c>
      <c r="B66" s="33" t="s">
        <v>18</v>
      </c>
      <c r="C66" s="72" t="s">
        <v>147</v>
      </c>
      <c r="D66" s="73"/>
      <c r="E66" s="34">
        <v>200</v>
      </c>
      <c r="F66" s="34">
        <v>200</v>
      </c>
      <c r="G66" s="34" t="s">
        <v>45</v>
      </c>
      <c r="H66" s="34" t="s">
        <v>45</v>
      </c>
      <c r="I66" s="34">
        <v>200</v>
      </c>
      <c r="J66" s="34" t="s">
        <v>45</v>
      </c>
    </row>
    <row r="67" spans="1:10" ht="33.75">
      <c r="A67" s="32" t="s">
        <v>148</v>
      </c>
      <c r="B67" s="33" t="s">
        <v>18</v>
      </c>
      <c r="C67" s="72" t="s">
        <v>149</v>
      </c>
      <c r="D67" s="73"/>
      <c r="E67" s="34">
        <v>200</v>
      </c>
      <c r="F67" s="34">
        <v>200</v>
      </c>
      <c r="G67" s="34" t="s">
        <v>45</v>
      </c>
      <c r="H67" s="34" t="s">
        <v>45</v>
      </c>
      <c r="I67" s="34">
        <v>200</v>
      </c>
      <c r="J67" s="34" t="s">
        <v>45</v>
      </c>
    </row>
    <row r="68" spans="1:10" ht="33.75">
      <c r="A68" s="32" t="s">
        <v>150</v>
      </c>
      <c r="B68" s="33" t="s">
        <v>18</v>
      </c>
      <c r="C68" s="72" t="s">
        <v>151</v>
      </c>
      <c r="D68" s="73"/>
      <c r="E68" s="34">
        <v>69300</v>
      </c>
      <c r="F68" s="34">
        <v>34650</v>
      </c>
      <c r="G68" s="34" t="s">
        <v>45</v>
      </c>
      <c r="H68" s="34" t="s">
        <v>45</v>
      </c>
      <c r="I68" s="34">
        <v>34650</v>
      </c>
      <c r="J68" s="34">
        <v>34650</v>
      </c>
    </row>
    <row r="69" spans="1:10" ht="33.75">
      <c r="A69" s="32" t="s">
        <v>152</v>
      </c>
      <c r="B69" s="33" t="s">
        <v>18</v>
      </c>
      <c r="C69" s="72" t="s">
        <v>153</v>
      </c>
      <c r="D69" s="73"/>
      <c r="E69" s="34">
        <v>69300</v>
      </c>
      <c r="F69" s="34">
        <v>34650</v>
      </c>
      <c r="G69" s="34" t="s">
        <v>45</v>
      </c>
      <c r="H69" s="34" t="s">
        <v>45</v>
      </c>
      <c r="I69" s="34">
        <v>34650</v>
      </c>
      <c r="J69" s="34">
        <v>34650</v>
      </c>
    </row>
    <row r="70" spans="1:10">
      <c r="A70" s="32" t="s">
        <v>154</v>
      </c>
      <c r="B70" s="33" t="s">
        <v>18</v>
      </c>
      <c r="C70" s="72" t="s">
        <v>155</v>
      </c>
      <c r="D70" s="73"/>
      <c r="E70" s="34">
        <v>4342113.59</v>
      </c>
      <c r="F70" s="34">
        <v>15000</v>
      </c>
      <c r="G70" s="34" t="s">
        <v>45</v>
      </c>
      <c r="H70" s="34" t="s">
        <v>45</v>
      </c>
      <c r="I70" s="34">
        <v>15000</v>
      </c>
      <c r="J70" s="34">
        <v>4327113.59</v>
      </c>
    </row>
    <row r="71" spans="1:10" ht="45">
      <c r="A71" s="32" t="s">
        <v>156</v>
      </c>
      <c r="B71" s="33" t="s">
        <v>18</v>
      </c>
      <c r="C71" s="72" t="s">
        <v>157</v>
      </c>
      <c r="D71" s="73"/>
      <c r="E71" s="34">
        <v>1899813.59</v>
      </c>
      <c r="F71" s="34">
        <v>15000</v>
      </c>
      <c r="G71" s="34" t="s">
        <v>45</v>
      </c>
      <c r="H71" s="34" t="s">
        <v>45</v>
      </c>
      <c r="I71" s="34">
        <v>15000</v>
      </c>
      <c r="J71" s="34">
        <v>1884813.59</v>
      </c>
    </row>
    <row r="72" spans="1:10" ht="56.25">
      <c r="A72" s="32" t="s">
        <v>158</v>
      </c>
      <c r="B72" s="33" t="s">
        <v>18</v>
      </c>
      <c r="C72" s="72" t="s">
        <v>159</v>
      </c>
      <c r="D72" s="73"/>
      <c r="E72" s="34">
        <v>1899813.59</v>
      </c>
      <c r="F72" s="34">
        <v>15000</v>
      </c>
      <c r="G72" s="34" t="s">
        <v>45</v>
      </c>
      <c r="H72" s="34" t="s">
        <v>45</v>
      </c>
      <c r="I72" s="34">
        <v>15000</v>
      </c>
      <c r="J72" s="34">
        <v>1884813.59</v>
      </c>
    </row>
    <row r="73" spans="1:10" ht="22.5">
      <c r="A73" s="32" t="s">
        <v>160</v>
      </c>
      <c r="B73" s="33" t="s">
        <v>18</v>
      </c>
      <c r="C73" s="72" t="s">
        <v>161</v>
      </c>
      <c r="D73" s="73"/>
      <c r="E73" s="34">
        <v>2442300</v>
      </c>
      <c r="F73" s="34" t="s">
        <v>45</v>
      </c>
      <c r="G73" s="34" t="s">
        <v>45</v>
      </c>
      <c r="H73" s="34" t="s">
        <v>45</v>
      </c>
      <c r="I73" s="34" t="s">
        <v>45</v>
      </c>
      <c r="J73" s="34">
        <v>2442300</v>
      </c>
    </row>
    <row r="74" spans="1:10" ht="22.5">
      <c r="A74" s="32" t="s">
        <v>162</v>
      </c>
      <c r="B74" s="33" t="s">
        <v>18</v>
      </c>
      <c r="C74" s="72" t="s">
        <v>163</v>
      </c>
      <c r="D74" s="73"/>
      <c r="E74" s="34">
        <v>2442300</v>
      </c>
      <c r="F74" s="34" t="s">
        <v>45</v>
      </c>
      <c r="G74" s="34" t="s">
        <v>45</v>
      </c>
      <c r="H74" s="34" t="s">
        <v>45</v>
      </c>
      <c r="I74" s="34" t="s">
        <v>45</v>
      </c>
      <c r="J74" s="34">
        <v>2442300</v>
      </c>
    </row>
    <row r="75" spans="1:10">
      <c r="A75" s="32" t="s">
        <v>321</v>
      </c>
      <c r="B75" s="33" t="s">
        <v>18</v>
      </c>
      <c r="C75" s="72" t="s">
        <v>322</v>
      </c>
      <c r="D75" s="73"/>
      <c r="E75" s="34" t="s">
        <v>45</v>
      </c>
      <c r="F75" s="34" t="s">
        <v>45</v>
      </c>
      <c r="G75" s="34" t="s">
        <v>45</v>
      </c>
      <c r="H75" s="34">
        <v>1433666.7</v>
      </c>
      <c r="I75" s="34">
        <f>H75</f>
        <v>1433666.7</v>
      </c>
      <c r="J75" s="34">
        <f>-I75</f>
        <v>-1433666.7</v>
      </c>
    </row>
    <row r="106" ht="29.25" customHeight="1"/>
    <row r="107" ht="30.75" customHeight="1"/>
  </sheetData>
  <mergeCells count="76">
    <mergeCell ref="C75:D75"/>
    <mergeCell ref="C63:D63"/>
    <mergeCell ref="C64:D64"/>
    <mergeCell ref="C65:D65"/>
    <mergeCell ref="C66:D66"/>
    <mergeCell ref="C67:D67"/>
    <mergeCell ref="C68:D68"/>
    <mergeCell ref="C74:D74"/>
    <mergeCell ref="C69:D69"/>
    <mergeCell ref="C70:D70"/>
    <mergeCell ref="C71:D71"/>
    <mergeCell ref="C72:D72"/>
    <mergeCell ref="C73:D73"/>
    <mergeCell ref="C62:D62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38:D38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A1:H1"/>
    <mergeCell ref="A2:H2"/>
    <mergeCell ref="A3:H3"/>
    <mergeCell ref="A4:H4"/>
    <mergeCell ref="A6:A7"/>
    <mergeCell ref="A5:H5"/>
    <mergeCell ref="B7:H7"/>
    <mergeCell ref="B8:H8"/>
    <mergeCell ref="A11:I11"/>
    <mergeCell ref="C20:D20"/>
    <mergeCell ref="C21:D21"/>
    <mergeCell ref="C23:D23"/>
    <mergeCell ref="C22:D22"/>
    <mergeCell ref="A12:A18"/>
    <mergeCell ref="B12:B18"/>
    <mergeCell ref="C24:D24"/>
    <mergeCell ref="C25:D25"/>
    <mergeCell ref="C26:D26"/>
    <mergeCell ref="J12:J18"/>
    <mergeCell ref="F13:F18"/>
    <mergeCell ref="G13:G18"/>
    <mergeCell ref="H13:H18"/>
    <mergeCell ref="I13:I18"/>
    <mergeCell ref="C19:D19"/>
    <mergeCell ref="C12:D18"/>
    <mergeCell ref="E12:E18"/>
    <mergeCell ref="F12:I12"/>
  </mergeCells>
  <conditionalFormatting sqref="I21:J21">
    <cfRule type="cellIs" dxfId="75" priority="55" stopIfTrue="1" operator="equal">
      <formula>0</formula>
    </cfRule>
  </conditionalFormatting>
  <conditionalFormatting sqref="I22:J22">
    <cfRule type="cellIs" dxfId="74" priority="54" stopIfTrue="1" operator="equal">
      <formula>0</formula>
    </cfRule>
  </conditionalFormatting>
  <conditionalFormatting sqref="I23:J23">
    <cfRule type="cellIs" dxfId="73" priority="53" stopIfTrue="1" operator="equal">
      <formula>0</formula>
    </cfRule>
  </conditionalFormatting>
  <conditionalFormatting sqref="I24:J24">
    <cfRule type="cellIs" dxfId="72" priority="52" stopIfTrue="1" operator="equal">
      <formula>0</formula>
    </cfRule>
  </conditionalFormatting>
  <conditionalFormatting sqref="I25:J25">
    <cfRule type="cellIs" dxfId="71" priority="51" stopIfTrue="1" operator="equal">
      <formula>0</formula>
    </cfRule>
  </conditionalFormatting>
  <conditionalFormatting sqref="I26:J26">
    <cfRule type="cellIs" dxfId="70" priority="50" stopIfTrue="1" operator="equal">
      <formula>0</formula>
    </cfRule>
  </conditionalFormatting>
  <conditionalFormatting sqref="I27:J27">
    <cfRule type="cellIs" dxfId="69" priority="49" stopIfTrue="1" operator="equal">
      <formula>0</formula>
    </cfRule>
  </conditionalFormatting>
  <conditionalFormatting sqref="I28:J28">
    <cfRule type="cellIs" dxfId="68" priority="48" stopIfTrue="1" operator="equal">
      <formula>0</formula>
    </cfRule>
  </conditionalFormatting>
  <conditionalFormatting sqref="I29:J29">
    <cfRule type="cellIs" dxfId="67" priority="47" stopIfTrue="1" operator="equal">
      <formula>0</formula>
    </cfRule>
  </conditionalFormatting>
  <conditionalFormatting sqref="I30:J30">
    <cfRule type="cellIs" dxfId="66" priority="46" stopIfTrue="1" operator="equal">
      <formula>0</formula>
    </cfRule>
  </conditionalFormatting>
  <conditionalFormatting sqref="I31:J31">
    <cfRule type="cellIs" dxfId="65" priority="45" stopIfTrue="1" operator="equal">
      <formula>0</formula>
    </cfRule>
  </conditionalFormatting>
  <conditionalFormatting sqref="I32:J32">
    <cfRule type="cellIs" dxfId="64" priority="44" stopIfTrue="1" operator="equal">
      <formula>0</formula>
    </cfRule>
  </conditionalFormatting>
  <conditionalFormatting sqref="I33:J33">
    <cfRule type="cellIs" dxfId="63" priority="43" stopIfTrue="1" operator="equal">
      <formula>0</formula>
    </cfRule>
  </conditionalFormatting>
  <conditionalFormatting sqref="I34:J34">
    <cfRule type="cellIs" dxfId="62" priority="42" stopIfTrue="1" operator="equal">
      <formula>0</formula>
    </cfRule>
  </conditionalFormatting>
  <conditionalFormatting sqref="I35:J35">
    <cfRule type="cellIs" dxfId="61" priority="41" stopIfTrue="1" operator="equal">
      <formula>0</formula>
    </cfRule>
  </conditionalFormatting>
  <conditionalFormatting sqref="I36:J36">
    <cfRule type="cellIs" dxfId="60" priority="40" stopIfTrue="1" operator="equal">
      <formula>0</formula>
    </cfRule>
  </conditionalFormatting>
  <conditionalFormatting sqref="I37:J37">
    <cfRule type="cellIs" dxfId="59" priority="39" stopIfTrue="1" operator="equal">
      <formula>0</formula>
    </cfRule>
  </conditionalFormatting>
  <conditionalFormatting sqref="I38:J38">
    <cfRule type="cellIs" dxfId="58" priority="38" stopIfTrue="1" operator="equal">
      <formula>0</formula>
    </cfRule>
  </conditionalFormatting>
  <conditionalFormatting sqref="I39:J39">
    <cfRule type="cellIs" dxfId="57" priority="37" stopIfTrue="1" operator="equal">
      <formula>0</formula>
    </cfRule>
  </conditionalFormatting>
  <conditionalFormatting sqref="I40:J40">
    <cfRule type="cellIs" dxfId="56" priority="36" stopIfTrue="1" operator="equal">
      <formula>0</formula>
    </cfRule>
  </conditionalFormatting>
  <conditionalFormatting sqref="I41:J41">
    <cfRule type="cellIs" dxfId="55" priority="35" stopIfTrue="1" operator="equal">
      <formula>0</formula>
    </cfRule>
  </conditionalFormatting>
  <conditionalFormatting sqref="I42:J42">
    <cfRule type="cellIs" dxfId="54" priority="34" stopIfTrue="1" operator="equal">
      <formula>0</formula>
    </cfRule>
  </conditionalFormatting>
  <conditionalFormatting sqref="I43:J43">
    <cfRule type="cellIs" dxfId="53" priority="33" stopIfTrue="1" operator="equal">
      <formula>0</formula>
    </cfRule>
  </conditionalFormatting>
  <conditionalFormatting sqref="I44:J44">
    <cfRule type="cellIs" dxfId="52" priority="32" stopIfTrue="1" operator="equal">
      <formula>0</formula>
    </cfRule>
  </conditionalFormatting>
  <conditionalFormatting sqref="I45:J45">
    <cfRule type="cellIs" dxfId="51" priority="31" stopIfTrue="1" operator="equal">
      <formula>0</formula>
    </cfRule>
  </conditionalFormatting>
  <conditionalFormatting sqref="I46:J46">
    <cfRule type="cellIs" dxfId="50" priority="30" stopIfTrue="1" operator="equal">
      <formula>0</formula>
    </cfRule>
  </conditionalFormatting>
  <conditionalFormatting sqref="I47:J47">
    <cfRule type="cellIs" dxfId="49" priority="29" stopIfTrue="1" operator="equal">
      <formula>0</formula>
    </cfRule>
  </conditionalFormatting>
  <conditionalFormatting sqref="I48:J48">
    <cfRule type="cellIs" dxfId="48" priority="28" stopIfTrue="1" operator="equal">
      <formula>0</formula>
    </cfRule>
  </conditionalFormatting>
  <conditionalFormatting sqref="I49:J49">
    <cfRule type="cellIs" dxfId="47" priority="27" stopIfTrue="1" operator="equal">
      <formula>0</formula>
    </cfRule>
  </conditionalFormatting>
  <conditionalFormatting sqref="I50:J50">
    <cfRule type="cellIs" dxfId="46" priority="26" stopIfTrue="1" operator="equal">
      <formula>0</formula>
    </cfRule>
  </conditionalFormatting>
  <conditionalFormatting sqref="I51:J51">
    <cfRule type="cellIs" dxfId="45" priority="25" stopIfTrue="1" operator="equal">
      <formula>0</formula>
    </cfRule>
  </conditionalFormatting>
  <conditionalFormatting sqref="I52:J52">
    <cfRule type="cellIs" dxfId="44" priority="24" stopIfTrue="1" operator="equal">
      <formula>0</formula>
    </cfRule>
  </conditionalFormatting>
  <conditionalFormatting sqref="I53:J53">
    <cfRule type="cellIs" dxfId="43" priority="23" stopIfTrue="1" operator="equal">
      <formula>0</formula>
    </cfRule>
  </conditionalFormatting>
  <conditionalFormatting sqref="I54:J54">
    <cfRule type="cellIs" dxfId="42" priority="22" stopIfTrue="1" operator="equal">
      <formula>0</formula>
    </cfRule>
  </conditionalFormatting>
  <conditionalFormatting sqref="I55:J55">
    <cfRule type="cellIs" dxfId="41" priority="21" stopIfTrue="1" operator="equal">
      <formula>0</formula>
    </cfRule>
  </conditionalFormatting>
  <conditionalFormatting sqref="I56:J56">
    <cfRule type="cellIs" dxfId="40" priority="20" stopIfTrue="1" operator="equal">
      <formula>0</formula>
    </cfRule>
  </conditionalFormatting>
  <conditionalFormatting sqref="I57:J57">
    <cfRule type="cellIs" dxfId="39" priority="19" stopIfTrue="1" operator="equal">
      <formula>0</formula>
    </cfRule>
  </conditionalFormatting>
  <conditionalFormatting sqref="I58:J58">
    <cfRule type="cellIs" dxfId="38" priority="18" stopIfTrue="1" operator="equal">
      <formula>0</formula>
    </cfRule>
  </conditionalFormatting>
  <conditionalFormatting sqref="I59:J59">
    <cfRule type="cellIs" dxfId="37" priority="17" stopIfTrue="1" operator="equal">
      <formula>0</formula>
    </cfRule>
  </conditionalFormatting>
  <conditionalFormatting sqref="I60:J60">
    <cfRule type="cellIs" dxfId="36" priority="16" stopIfTrue="1" operator="equal">
      <formula>0</formula>
    </cfRule>
  </conditionalFormatting>
  <conditionalFormatting sqref="I61:J61">
    <cfRule type="cellIs" dxfId="35" priority="15" stopIfTrue="1" operator="equal">
      <formula>0</formula>
    </cfRule>
  </conditionalFormatting>
  <conditionalFormatting sqref="I62:J62">
    <cfRule type="cellIs" dxfId="34" priority="14" stopIfTrue="1" operator="equal">
      <formula>0</formula>
    </cfRule>
  </conditionalFormatting>
  <conditionalFormatting sqref="I63:J63">
    <cfRule type="cellIs" dxfId="33" priority="13" stopIfTrue="1" operator="equal">
      <formula>0</formula>
    </cfRule>
  </conditionalFormatting>
  <conditionalFormatting sqref="I64:J64">
    <cfRule type="cellIs" dxfId="32" priority="12" stopIfTrue="1" operator="equal">
      <formula>0</formula>
    </cfRule>
  </conditionalFormatting>
  <conditionalFormatting sqref="I65:J65">
    <cfRule type="cellIs" dxfId="31" priority="11" stopIfTrue="1" operator="equal">
      <formula>0</formula>
    </cfRule>
  </conditionalFormatting>
  <conditionalFormatting sqref="I66:J66">
    <cfRule type="cellIs" dxfId="30" priority="10" stopIfTrue="1" operator="equal">
      <formula>0</formula>
    </cfRule>
  </conditionalFormatting>
  <conditionalFormatting sqref="I67:J67">
    <cfRule type="cellIs" dxfId="29" priority="9" stopIfTrue="1" operator="equal">
      <formula>0</formula>
    </cfRule>
  </conditionalFormatting>
  <conditionalFormatting sqref="I68:J68">
    <cfRule type="cellIs" dxfId="28" priority="8" stopIfTrue="1" operator="equal">
      <formula>0</formula>
    </cfRule>
  </conditionalFormatting>
  <conditionalFormatting sqref="I69:J69">
    <cfRule type="cellIs" dxfId="27" priority="7" stopIfTrue="1" operator="equal">
      <formula>0</formula>
    </cfRule>
  </conditionalFormatting>
  <conditionalFormatting sqref="I70:J70">
    <cfRule type="cellIs" dxfId="26" priority="6" stopIfTrue="1" operator="equal">
      <formula>0</formula>
    </cfRule>
  </conditionalFormatting>
  <conditionalFormatting sqref="I71:J71">
    <cfRule type="cellIs" dxfId="25" priority="5" stopIfTrue="1" operator="equal">
      <formula>0</formula>
    </cfRule>
  </conditionalFormatting>
  <conditionalFormatting sqref="I72:J72">
    <cfRule type="cellIs" dxfId="24" priority="4" stopIfTrue="1" operator="equal">
      <formula>0</formula>
    </cfRule>
  </conditionalFormatting>
  <conditionalFormatting sqref="I73:J74">
    <cfRule type="cellIs" dxfId="23" priority="3" stopIfTrue="1" operator="equal">
      <formula>0</formula>
    </cfRule>
  </conditionalFormatting>
  <conditionalFormatting sqref="I75:J75">
    <cfRule type="cellIs" dxfId="22" priority="2" stopIfTrue="1" operator="equal">
      <formula>0</formula>
    </cfRule>
  </conditionalFormatting>
  <conditionalFormatting sqref="I74:J74">
    <cfRule type="cellIs" dxfId="21" priority="1" stopIfTrue="1" operator="equal">
      <formula>0</formula>
    </cfRule>
  </conditionalFormatting>
  <printOptions gridLinesSet="0"/>
  <pageMargins left="0.39370078740157483" right="0.39370078740157483" top="1.5748031496062993" bottom="0.39370078740157483" header="0" footer="0"/>
  <pageSetup paperSize="9" scale="80" fitToHeight="0" pageOrder="overThenDown" orientation="landscape" verticalDpi="300" r:id="rId1"/>
  <headerFooter alignWithMargins="0"/>
  <legacyDrawing r:id="rId2"/>
  <controls>
    <control shapeId="4097" r:id="rId3" name="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/>
  <dimension ref="A1:L95"/>
  <sheetViews>
    <sheetView showGridLines="0" topLeftCell="A3" workbookViewId="0">
      <selection activeCell="C4" sqref="C4:D11"/>
    </sheetView>
  </sheetViews>
  <sheetFormatPr defaultRowHeight="12.75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8" width="10.140625" customWidth="1"/>
    <col min="9" max="9" width="12.5703125" customWidth="1"/>
    <col min="10" max="12" width="16.85546875" customWidth="1"/>
  </cols>
  <sheetData>
    <row r="1" spans="1:12" ht="12.75" customHeight="1"/>
    <row r="2" spans="1:12" ht="15" customHeight="1">
      <c r="B2" s="14"/>
      <c r="C2" s="6"/>
      <c r="D2" s="6"/>
      <c r="E2" s="14" t="s">
        <v>21</v>
      </c>
      <c r="F2" s="5"/>
      <c r="G2" s="5"/>
      <c r="H2" s="5"/>
      <c r="I2" s="5"/>
      <c r="J2" s="5"/>
      <c r="K2" s="5" t="s">
        <v>33</v>
      </c>
      <c r="L2" s="12"/>
    </row>
    <row r="3" spans="1:12" ht="13.5" customHeight="1" thickBot="1">
      <c r="A3" s="16"/>
      <c r="B3" s="16"/>
      <c r="C3" s="18"/>
      <c r="D3" s="18"/>
      <c r="E3" s="17"/>
      <c r="F3" s="17"/>
      <c r="G3" s="17"/>
      <c r="H3" s="17"/>
      <c r="I3" s="17"/>
      <c r="J3" s="17"/>
      <c r="K3" s="17"/>
      <c r="L3" s="15"/>
    </row>
    <row r="4" spans="1:12" ht="12.75" customHeight="1">
      <c r="A4" s="112" t="s">
        <v>4</v>
      </c>
      <c r="B4" s="104" t="s">
        <v>22</v>
      </c>
      <c r="C4" s="87" t="s">
        <v>43</v>
      </c>
      <c r="D4" s="88"/>
      <c r="E4" s="93" t="s">
        <v>32</v>
      </c>
      <c r="F4" s="93" t="s">
        <v>26</v>
      </c>
      <c r="G4" s="115" t="s">
        <v>5</v>
      </c>
      <c r="H4" s="120"/>
      <c r="I4" s="120"/>
      <c r="J4" s="121"/>
      <c r="K4" s="115" t="s">
        <v>27</v>
      </c>
      <c r="L4" s="116"/>
    </row>
    <row r="5" spans="1:12" ht="12.75" customHeight="1">
      <c r="A5" s="113"/>
      <c r="B5" s="105"/>
      <c r="C5" s="89"/>
      <c r="D5" s="90"/>
      <c r="E5" s="78"/>
      <c r="F5" s="78"/>
      <c r="G5" s="117"/>
      <c r="H5" s="122"/>
      <c r="I5" s="122"/>
      <c r="J5" s="123"/>
      <c r="K5" s="117"/>
      <c r="L5" s="118"/>
    </row>
    <row r="6" spans="1:12" ht="12.75" customHeight="1">
      <c r="A6" s="113"/>
      <c r="B6" s="105"/>
      <c r="C6" s="89"/>
      <c r="D6" s="90"/>
      <c r="E6" s="78"/>
      <c r="F6" s="78"/>
      <c r="G6" s="77" t="s">
        <v>41</v>
      </c>
      <c r="H6" s="77" t="s">
        <v>23</v>
      </c>
      <c r="I6" s="77" t="s">
        <v>24</v>
      </c>
      <c r="J6" s="82" t="s">
        <v>6</v>
      </c>
      <c r="K6" s="77" t="s">
        <v>31</v>
      </c>
      <c r="L6" s="119" t="s">
        <v>30</v>
      </c>
    </row>
    <row r="7" spans="1:12" ht="12.75" customHeight="1">
      <c r="A7" s="113"/>
      <c r="B7" s="105"/>
      <c r="C7" s="89"/>
      <c r="D7" s="90"/>
      <c r="E7" s="78"/>
      <c r="F7" s="78"/>
      <c r="G7" s="78"/>
      <c r="H7" s="105"/>
      <c r="I7" s="105"/>
      <c r="J7" s="83"/>
      <c r="K7" s="78"/>
      <c r="L7" s="75"/>
    </row>
    <row r="8" spans="1:12" ht="12.75" customHeight="1">
      <c r="A8" s="113"/>
      <c r="B8" s="105"/>
      <c r="C8" s="89"/>
      <c r="D8" s="90"/>
      <c r="E8" s="78"/>
      <c r="F8" s="78"/>
      <c r="G8" s="78"/>
      <c r="H8" s="105"/>
      <c r="I8" s="105"/>
      <c r="J8" s="83"/>
      <c r="K8" s="78"/>
      <c r="L8" s="75"/>
    </row>
    <row r="9" spans="1:12" ht="12.75" customHeight="1">
      <c r="A9" s="113"/>
      <c r="B9" s="105"/>
      <c r="C9" s="89"/>
      <c r="D9" s="90"/>
      <c r="E9" s="78"/>
      <c r="F9" s="78"/>
      <c r="G9" s="78"/>
      <c r="H9" s="105"/>
      <c r="I9" s="105"/>
      <c r="J9" s="83"/>
      <c r="K9" s="78"/>
      <c r="L9" s="75"/>
    </row>
    <row r="10" spans="1:12" ht="12.75" customHeight="1">
      <c r="A10" s="113"/>
      <c r="B10" s="105"/>
      <c r="C10" s="89"/>
      <c r="D10" s="90"/>
      <c r="E10" s="78"/>
      <c r="F10" s="78"/>
      <c r="G10" s="78"/>
      <c r="H10" s="105"/>
      <c r="I10" s="105"/>
      <c r="J10" s="83"/>
      <c r="K10" s="78"/>
      <c r="L10" s="75"/>
    </row>
    <row r="11" spans="1:12" ht="12.75" customHeight="1">
      <c r="A11" s="114"/>
      <c r="B11" s="106"/>
      <c r="C11" s="91"/>
      <c r="D11" s="92"/>
      <c r="E11" s="79"/>
      <c r="F11" s="79"/>
      <c r="G11" s="79"/>
      <c r="H11" s="106"/>
      <c r="I11" s="106"/>
      <c r="J11" s="84"/>
      <c r="K11" s="79"/>
      <c r="L11" s="76"/>
    </row>
    <row r="12" spans="1:12" ht="13.5" customHeight="1" thickBot="1">
      <c r="A12" s="58">
        <v>1</v>
      </c>
      <c r="B12" s="59">
        <v>2</v>
      </c>
      <c r="C12" s="126">
        <v>3</v>
      </c>
      <c r="D12" s="127"/>
      <c r="E12" s="60" t="s">
        <v>1</v>
      </c>
      <c r="F12" s="61" t="s">
        <v>2</v>
      </c>
      <c r="G12" s="61" t="s">
        <v>7</v>
      </c>
      <c r="H12" s="60" t="s">
        <v>8</v>
      </c>
      <c r="I12" s="60" t="s">
        <v>9</v>
      </c>
      <c r="J12" s="60" t="s">
        <v>10</v>
      </c>
      <c r="K12" s="62" t="s">
        <v>11</v>
      </c>
      <c r="L12" s="63" t="s">
        <v>13</v>
      </c>
    </row>
    <row r="13" spans="1:12">
      <c r="A13" s="64" t="s">
        <v>164</v>
      </c>
      <c r="B13" s="65" t="s">
        <v>165</v>
      </c>
      <c r="C13" s="128" t="s">
        <v>57</v>
      </c>
      <c r="D13" s="129"/>
      <c r="E13" s="66">
        <v>11516227.18</v>
      </c>
      <c r="F13" s="66">
        <v>11516227.18</v>
      </c>
      <c r="G13" s="66">
        <v>2832983.88</v>
      </c>
      <c r="H13" s="66" t="s">
        <v>45</v>
      </c>
      <c r="I13" s="66">
        <v>2333769.67</v>
      </c>
      <c r="J13" s="66">
        <f>IF(IF(G13="-",0,G13)+IF(H13="-",0,H13)+IF(I13="-",0,I13)=0,"-",IF(G13="-",0,G13)+IF(H13="-",0,H13)+IF(I13="-",0,I13))</f>
        <v>5166753.55</v>
      </c>
      <c r="K13" s="66">
        <f>E13-J13</f>
        <v>6349473.6299999999</v>
      </c>
      <c r="L13" s="66">
        <f>F13-J13</f>
        <v>6349473.6299999999</v>
      </c>
    </row>
    <row r="14" spans="1:12">
      <c r="A14" s="67" t="s">
        <v>58</v>
      </c>
      <c r="B14" s="68"/>
      <c r="C14" s="124"/>
      <c r="D14" s="125"/>
      <c r="E14" s="69"/>
      <c r="F14" s="69"/>
      <c r="G14" s="69"/>
      <c r="H14" s="69"/>
      <c r="I14" s="69"/>
      <c r="J14" s="69"/>
      <c r="K14" s="69"/>
      <c r="L14" s="69"/>
    </row>
    <row r="15" spans="1:12">
      <c r="A15" s="64" t="s">
        <v>166</v>
      </c>
      <c r="B15" s="65" t="s">
        <v>165</v>
      </c>
      <c r="C15" s="128" t="s">
        <v>167</v>
      </c>
      <c r="D15" s="129"/>
      <c r="E15" s="66">
        <v>3256800</v>
      </c>
      <c r="F15" s="66">
        <v>3256800</v>
      </c>
      <c r="G15" s="66">
        <v>888962.4</v>
      </c>
      <c r="H15" s="66" t="s">
        <v>45</v>
      </c>
      <c r="I15" s="66" t="s">
        <v>45</v>
      </c>
      <c r="J15" s="66">
        <f t="shared" ref="J15:J46" si="0">IF(IF(G15="-",0,G15)+IF(H15="-",0,H15)+IF(I15="-",0,I15)=0,"-",IF(G15="-",0,G15)+IF(H15="-",0,H15)+IF(I15="-",0,I15))</f>
        <v>888962.4</v>
      </c>
      <c r="K15" s="66">
        <v>2367837.6</v>
      </c>
      <c r="L15" s="66">
        <v>2367837.6</v>
      </c>
    </row>
    <row r="16" spans="1:12" ht="48">
      <c r="A16" s="64" t="s">
        <v>168</v>
      </c>
      <c r="B16" s="65" t="s">
        <v>165</v>
      </c>
      <c r="C16" s="128" t="s">
        <v>169</v>
      </c>
      <c r="D16" s="129"/>
      <c r="E16" s="66">
        <v>3196400</v>
      </c>
      <c r="F16" s="66">
        <v>3196400</v>
      </c>
      <c r="G16" s="66">
        <v>879631.26</v>
      </c>
      <c r="H16" s="66" t="s">
        <v>45</v>
      </c>
      <c r="I16" s="66" t="s">
        <v>45</v>
      </c>
      <c r="J16" s="66">
        <f t="shared" si="0"/>
        <v>879631.26</v>
      </c>
      <c r="K16" s="66">
        <v>2316768.7400000002</v>
      </c>
      <c r="L16" s="66">
        <v>2316768.7400000002</v>
      </c>
    </row>
    <row r="17" spans="1:12" ht="48">
      <c r="A17" s="64" t="s">
        <v>168</v>
      </c>
      <c r="B17" s="65" t="s">
        <v>165</v>
      </c>
      <c r="C17" s="128" t="s">
        <v>170</v>
      </c>
      <c r="D17" s="129"/>
      <c r="E17" s="66">
        <v>56100</v>
      </c>
      <c r="F17" s="66">
        <v>56100</v>
      </c>
      <c r="G17" s="66">
        <v>14248</v>
      </c>
      <c r="H17" s="66" t="s">
        <v>45</v>
      </c>
      <c r="I17" s="66" t="s">
        <v>45</v>
      </c>
      <c r="J17" s="66">
        <f t="shared" si="0"/>
        <v>14248</v>
      </c>
      <c r="K17" s="66">
        <v>41852</v>
      </c>
      <c r="L17" s="66">
        <v>41852</v>
      </c>
    </row>
    <row r="18" spans="1:12" ht="36">
      <c r="A18" s="67" t="s">
        <v>171</v>
      </c>
      <c r="B18" s="68" t="s">
        <v>165</v>
      </c>
      <c r="C18" s="124" t="s">
        <v>172</v>
      </c>
      <c r="D18" s="125"/>
      <c r="E18" s="69">
        <v>56100</v>
      </c>
      <c r="F18" s="69">
        <v>56100</v>
      </c>
      <c r="G18" s="69">
        <v>14248</v>
      </c>
      <c r="H18" s="69" t="s">
        <v>45</v>
      </c>
      <c r="I18" s="69" t="s">
        <v>45</v>
      </c>
      <c r="J18" s="69">
        <f t="shared" si="0"/>
        <v>14248</v>
      </c>
      <c r="K18" s="69">
        <v>41852</v>
      </c>
      <c r="L18" s="69">
        <v>41852</v>
      </c>
    </row>
    <row r="19" spans="1:12" ht="48">
      <c r="A19" s="64" t="s">
        <v>168</v>
      </c>
      <c r="B19" s="65" t="s">
        <v>165</v>
      </c>
      <c r="C19" s="128" t="s">
        <v>173</v>
      </c>
      <c r="D19" s="129"/>
      <c r="E19" s="66">
        <v>2848500</v>
      </c>
      <c r="F19" s="66">
        <v>2848500</v>
      </c>
      <c r="G19" s="66">
        <v>763178.98</v>
      </c>
      <c r="H19" s="66" t="s">
        <v>45</v>
      </c>
      <c r="I19" s="66" t="s">
        <v>45</v>
      </c>
      <c r="J19" s="66">
        <f t="shared" si="0"/>
        <v>763178.98</v>
      </c>
      <c r="K19" s="66">
        <v>2085321.02</v>
      </c>
      <c r="L19" s="66">
        <v>2085321.02</v>
      </c>
    </row>
    <row r="20" spans="1:12" ht="24">
      <c r="A20" s="67" t="s">
        <v>174</v>
      </c>
      <c r="B20" s="68" t="s">
        <v>165</v>
      </c>
      <c r="C20" s="124" t="s">
        <v>175</v>
      </c>
      <c r="D20" s="125"/>
      <c r="E20" s="69">
        <v>1995100</v>
      </c>
      <c r="F20" s="69">
        <v>1995100</v>
      </c>
      <c r="G20" s="69">
        <v>572226.18999999994</v>
      </c>
      <c r="H20" s="69" t="s">
        <v>45</v>
      </c>
      <c r="I20" s="69" t="s">
        <v>45</v>
      </c>
      <c r="J20" s="69">
        <f t="shared" si="0"/>
        <v>572226.18999999994</v>
      </c>
      <c r="K20" s="69">
        <v>1422873.81</v>
      </c>
      <c r="L20" s="69">
        <v>1422873.81</v>
      </c>
    </row>
    <row r="21" spans="1:12" ht="36">
      <c r="A21" s="67" t="s">
        <v>176</v>
      </c>
      <c r="B21" s="68" t="s">
        <v>165</v>
      </c>
      <c r="C21" s="124" t="s">
        <v>177</v>
      </c>
      <c r="D21" s="125"/>
      <c r="E21" s="69">
        <v>193100</v>
      </c>
      <c r="F21" s="69">
        <v>193100</v>
      </c>
      <c r="G21" s="69">
        <v>47016</v>
      </c>
      <c r="H21" s="69" t="s">
        <v>45</v>
      </c>
      <c r="I21" s="69" t="s">
        <v>45</v>
      </c>
      <c r="J21" s="69">
        <f t="shared" si="0"/>
        <v>47016</v>
      </c>
      <c r="K21" s="69">
        <v>146084</v>
      </c>
      <c r="L21" s="69">
        <v>146084</v>
      </c>
    </row>
    <row r="22" spans="1:12" ht="48">
      <c r="A22" s="67" t="s">
        <v>178</v>
      </c>
      <c r="B22" s="68" t="s">
        <v>165</v>
      </c>
      <c r="C22" s="124" t="s">
        <v>179</v>
      </c>
      <c r="D22" s="125"/>
      <c r="E22" s="69">
        <v>660300</v>
      </c>
      <c r="F22" s="69">
        <v>660300</v>
      </c>
      <c r="G22" s="69">
        <v>143936.79</v>
      </c>
      <c r="H22" s="69" t="s">
        <v>45</v>
      </c>
      <c r="I22" s="69" t="s">
        <v>45</v>
      </c>
      <c r="J22" s="69">
        <f t="shared" si="0"/>
        <v>143936.79</v>
      </c>
      <c r="K22" s="69">
        <v>516363.21</v>
      </c>
      <c r="L22" s="69">
        <v>516363.21</v>
      </c>
    </row>
    <row r="23" spans="1:12" ht="48">
      <c r="A23" s="64" t="s">
        <v>168</v>
      </c>
      <c r="B23" s="65" t="s">
        <v>165</v>
      </c>
      <c r="C23" s="128" t="s">
        <v>180</v>
      </c>
      <c r="D23" s="129"/>
      <c r="E23" s="66">
        <v>291600</v>
      </c>
      <c r="F23" s="66">
        <v>291600</v>
      </c>
      <c r="G23" s="66">
        <v>102004.28</v>
      </c>
      <c r="H23" s="66" t="s">
        <v>45</v>
      </c>
      <c r="I23" s="66" t="s">
        <v>45</v>
      </c>
      <c r="J23" s="66">
        <f t="shared" si="0"/>
        <v>102004.28</v>
      </c>
      <c r="K23" s="66">
        <v>189595.72</v>
      </c>
      <c r="L23" s="66">
        <v>189595.72</v>
      </c>
    </row>
    <row r="24" spans="1:12" ht="36">
      <c r="A24" s="67" t="s">
        <v>176</v>
      </c>
      <c r="B24" s="68" t="s">
        <v>165</v>
      </c>
      <c r="C24" s="124" t="s">
        <v>181</v>
      </c>
      <c r="D24" s="125"/>
      <c r="E24" s="69">
        <v>2700</v>
      </c>
      <c r="F24" s="69">
        <v>2700</v>
      </c>
      <c r="G24" s="69" t="s">
        <v>45</v>
      </c>
      <c r="H24" s="69" t="s">
        <v>45</v>
      </c>
      <c r="I24" s="69" t="s">
        <v>45</v>
      </c>
      <c r="J24" s="69" t="str">
        <f t="shared" si="0"/>
        <v>-</v>
      </c>
      <c r="K24" s="69">
        <v>2700</v>
      </c>
      <c r="L24" s="69">
        <v>2700</v>
      </c>
    </row>
    <row r="25" spans="1:12" ht="36">
      <c r="A25" s="67" t="s">
        <v>171</v>
      </c>
      <c r="B25" s="68" t="s">
        <v>165</v>
      </c>
      <c r="C25" s="124" t="s">
        <v>182</v>
      </c>
      <c r="D25" s="125"/>
      <c r="E25" s="69">
        <v>288900</v>
      </c>
      <c r="F25" s="69">
        <v>288900</v>
      </c>
      <c r="G25" s="69">
        <v>102004.28</v>
      </c>
      <c r="H25" s="69" t="s">
        <v>45</v>
      </c>
      <c r="I25" s="69" t="s">
        <v>45</v>
      </c>
      <c r="J25" s="69">
        <f t="shared" si="0"/>
        <v>102004.28</v>
      </c>
      <c r="K25" s="69">
        <v>186895.72</v>
      </c>
      <c r="L25" s="69">
        <v>186895.72</v>
      </c>
    </row>
    <row r="26" spans="1:12" ht="48">
      <c r="A26" s="64" t="s">
        <v>168</v>
      </c>
      <c r="B26" s="65" t="s">
        <v>165</v>
      </c>
      <c r="C26" s="128" t="s">
        <v>183</v>
      </c>
      <c r="D26" s="129"/>
      <c r="E26" s="66">
        <v>200</v>
      </c>
      <c r="F26" s="66">
        <v>200</v>
      </c>
      <c r="G26" s="66">
        <v>200</v>
      </c>
      <c r="H26" s="66" t="s">
        <v>45</v>
      </c>
      <c r="I26" s="66" t="s">
        <v>45</v>
      </c>
      <c r="J26" s="66">
        <f t="shared" si="0"/>
        <v>200</v>
      </c>
      <c r="K26" s="66">
        <v>0</v>
      </c>
      <c r="L26" s="66">
        <v>0</v>
      </c>
    </row>
    <row r="27" spans="1:12" ht="36">
      <c r="A27" s="67" t="s">
        <v>171</v>
      </c>
      <c r="B27" s="68" t="s">
        <v>165</v>
      </c>
      <c r="C27" s="124" t="s">
        <v>184</v>
      </c>
      <c r="D27" s="125"/>
      <c r="E27" s="69">
        <v>200</v>
      </c>
      <c r="F27" s="69">
        <v>200</v>
      </c>
      <c r="G27" s="69">
        <v>200</v>
      </c>
      <c r="H27" s="69" t="s">
        <v>45</v>
      </c>
      <c r="I27" s="69" t="s">
        <v>45</v>
      </c>
      <c r="J27" s="69">
        <f t="shared" si="0"/>
        <v>200</v>
      </c>
      <c r="K27" s="69"/>
      <c r="L27" s="69"/>
    </row>
    <row r="28" spans="1:12">
      <c r="A28" s="64" t="s">
        <v>185</v>
      </c>
      <c r="B28" s="65" t="s">
        <v>165</v>
      </c>
      <c r="C28" s="128" t="s">
        <v>186</v>
      </c>
      <c r="D28" s="129"/>
      <c r="E28" s="66">
        <v>10000</v>
      </c>
      <c r="F28" s="66">
        <v>10000</v>
      </c>
      <c r="G28" s="66" t="s">
        <v>45</v>
      </c>
      <c r="H28" s="66" t="s">
        <v>45</v>
      </c>
      <c r="I28" s="66" t="s">
        <v>45</v>
      </c>
      <c r="J28" s="66" t="str">
        <f t="shared" si="0"/>
        <v>-</v>
      </c>
      <c r="K28" s="66">
        <v>10000</v>
      </c>
      <c r="L28" s="66">
        <v>10000</v>
      </c>
    </row>
    <row r="29" spans="1:12">
      <c r="A29" s="64" t="s">
        <v>185</v>
      </c>
      <c r="B29" s="65" t="s">
        <v>165</v>
      </c>
      <c r="C29" s="128" t="s">
        <v>187</v>
      </c>
      <c r="D29" s="129"/>
      <c r="E29" s="66">
        <v>10000</v>
      </c>
      <c r="F29" s="66">
        <v>10000</v>
      </c>
      <c r="G29" s="66" t="s">
        <v>45</v>
      </c>
      <c r="H29" s="66" t="s">
        <v>45</v>
      </c>
      <c r="I29" s="66" t="s">
        <v>45</v>
      </c>
      <c r="J29" s="66" t="str">
        <f t="shared" si="0"/>
        <v>-</v>
      </c>
      <c r="K29" s="66">
        <v>10000</v>
      </c>
      <c r="L29" s="66">
        <v>10000</v>
      </c>
    </row>
    <row r="30" spans="1:12">
      <c r="A30" s="67" t="s">
        <v>188</v>
      </c>
      <c r="B30" s="68" t="s">
        <v>165</v>
      </c>
      <c r="C30" s="124" t="s">
        <v>189</v>
      </c>
      <c r="D30" s="125"/>
      <c r="E30" s="69">
        <v>10000</v>
      </c>
      <c r="F30" s="69">
        <v>10000</v>
      </c>
      <c r="G30" s="69" t="s">
        <v>45</v>
      </c>
      <c r="H30" s="69" t="s">
        <v>45</v>
      </c>
      <c r="I30" s="69" t="s">
        <v>45</v>
      </c>
      <c r="J30" s="69" t="str">
        <f t="shared" si="0"/>
        <v>-</v>
      </c>
      <c r="K30" s="69">
        <v>10000</v>
      </c>
      <c r="L30" s="69">
        <v>10000</v>
      </c>
    </row>
    <row r="31" spans="1:12">
      <c r="A31" s="64" t="s">
        <v>190</v>
      </c>
      <c r="B31" s="65" t="s">
        <v>165</v>
      </c>
      <c r="C31" s="128" t="s">
        <v>191</v>
      </c>
      <c r="D31" s="129"/>
      <c r="E31" s="66">
        <v>50400</v>
      </c>
      <c r="F31" s="66">
        <v>50400</v>
      </c>
      <c r="G31" s="66">
        <v>9331.14</v>
      </c>
      <c r="H31" s="66" t="s">
        <v>45</v>
      </c>
      <c r="I31" s="66" t="s">
        <v>45</v>
      </c>
      <c r="J31" s="66">
        <f t="shared" si="0"/>
        <v>9331.14</v>
      </c>
      <c r="K31" s="66">
        <v>41068.86</v>
      </c>
      <c r="L31" s="66">
        <v>41068.86</v>
      </c>
    </row>
    <row r="32" spans="1:12">
      <c r="A32" s="64" t="s">
        <v>190</v>
      </c>
      <c r="B32" s="65" t="s">
        <v>165</v>
      </c>
      <c r="C32" s="128" t="s">
        <v>192</v>
      </c>
      <c r="D32" s="129"/>
      <c r="E32" s="66">
        <v>1000</v>
      </c>
      <c r="F32" s="66">
        <v>1000</v>
      </c>
      <c r="G32" s="66" t="s">
        <v>45</v>
      </c>
      <c r="H32" s="66" t="s">
        <v>45</v>
      </c>
      <c r="I32" s="66" t="s">
        <v>45</v>
      </c>
      <c r="J32" s="66" t="str">
        <f t="shared" si="0"/>
        <v>-</v>
      </c>
      <c r="K32" s="66">
        <v>1000</v>
      </c>
      <c r="L32" s="66">
        <v>1000</v>
      </c>
    </row>
    <row r="33" spans="1:12" ht="36">
      <c r="A33" s="67" t="s">
        <v>171</v>
      </c>
      <c r="B33" s="68" t="s">
        <v>165</v>
      </c>
      <c r="C33" s="124" t="s">
        <v>193</v>
      </c>
      <c r="D33" s="125"/>
      <c r="E33" s="69">
        <v>1000</v>
      </c>
      <c r="F33" s="69">
        <v>1000</v>
      </c>
      <c r="G33" s="69" t="s">
        <v>45</v>
      </c>
      <c r="H33" s="69" t="s">
        <v>45</v>
      </c>
      <c r="I33" s="69" t="s">
        <v>45</v>
      </c>
      <c r="J33" s="69" t="str">
        <f t="shared" si="0"/>
        <v>-</v>
      </c>
      <c r="K33" s="69">
        <v>1000</v>
      </c>
      <c r="L33" s="69">
        <v>1000</v>
      </c>
    </row>
    <row r="34" spans="1:12">
      <c r="A34" s="64" t="s">
        <v>190</v>
      </c>
      <c r="B34" s="65" t="s">
        <v>165</v>
      </c>
      <c r="C34" s="128" t="s">
        <v>194</v>
      </c>
      <c r="D34" s="129"/>
      <c r="E34" s="66">
        <v>9400</v>
      </c>
      <c r="F34" s="66">
        <v>9400</v>
      </c>
      <c r="G34" s="66" t="s">
        <v>45</v>
      </c>
      <c r="H34" s="66" t="s">
        <v>45</v>
      </c>
      <c r="I34" s="66" t="s">
        <v>45</v>
      </c>
      <c r="J34" s="66" t="str">
        <f t="shared" si="0"/>
        <v>-</v>
      </c>
      <c r="K34" s="66">
        <v>9400</v>
      </c>
      <c r="L34" s="66">
        <v>9400</v>
      </c>
    </row>
    <row r="35" spans="1:12" ht="36">
      <c r="A35" s="67" t="s">
        <v>171</v>
      </c>
      <c r="B35" s="68" t="s">
        <v>165</v>
      </c>
      <c r="C35" s="124" t="s">
        <v>195</v>
      </c>
      <c r="D35" s="125"/>
      <c r="E35" s="69">
        <v>9400</v>
      </c>
      <c r="F35" s="69">
        <v>9400</v>
      </c>
      <c r="G35" s="69" t="s">
        <v>45</v>
      </c>
      <c r="H35" s="69" t="s">
        <v>45</v>
      </c>
      <c r="I35" s="69" t="s">
        <v>45</v>
      </c>
      <c r="J35" s="69" t="str">
        <f t="shared" si="0"/>
        <v>-</v>
      </c>
      <c r="K35" s="69">
        <v>9400</v>
      </c>
      <c r="L35" s="69">
        <v>9400</v>
      </c>
    </row>
    <row r="36" spans="1:12">
      <c r="A36" s="64" t="s">
        <v>190</v>
      </c>
      <c r="B36" s="65" t="s">
        <v>165</v>
      </c>
      <c r="C36" s="128" t="s">
        <v>196</v>
      </c>
      <c r="D36" s="129"/>
      <c r="E36" s="66">
        <v>40000</v>
      </c>
      <c r="F36" s="66">
        <v>40000</v>
      </c>
      <c r="G36" s="66">
        <v>9331.14</v>
      </c>
      <c r="H36" s="66" t="s">
        <v>45</v>
      </c>
      <c r="I36" s="66" t="s">
        <v>45</v>
      </c>
      <c r="J36" s="66">
        <f t="shared" si="0"/>
        <v>9331.14</v>
      </c>
      <c r="K36" s="66">
        <v>30668.86</v>
      </c>
      <c r="L36" s="66">
        <v>30668.86</v>
      </c>
    </row>
    <row r="37" spans="1:12" ht="24">
      <c r="A37" s="67" t="s">
        <v>197</v>
      </c>
      <c r="B37" s="68" t="s">
        <v>165</v>
      </c>
      <c r="C37" s="124" t="s">
        <v>198</v>
      </c>
      <c r="D37" s="125"/>
      <c r="E37" s="69">
        <v>17600</v>
      </c>
      <c r="F37" s="69">
        <v>17600</v>
      </c>
      <c r="G37" s="69">
        <v>4810</v>
      </c>
      <c r="H37" s="69" t="s">
        <v>45</v>
      </c>
      <c r="I37" s="69" t="s">
        <v>45</v>
      </c>
      <c r="J37" s="69">
        <f t="shared" si="0"/>
        <v>4810</v>
      </c>
      <c r="K37" s="69">
        <v>12790</v>
      </c>
      <c r="L37" s="69">
        <v>12790</v>
      </c>
    </row>
    <row r="38" spans="1:12">
      <c r="A38" s="67" t="s">
        <v>199</v>
      </c>
      <c r="B38" s="68" t="s">
        <v>165</v>
      </c>
      <c r="C38" s="124" t="s">
        <v>200</v>
      </c>
      <c r="D38" s="125"/>
      <c r="E38" s="69">
        <v>7400</v>
      </c>
      <c r="F38" s="69">
        <v>7400</v>
      </c>
      <c r="G38" s="69">
        <v>480</v>
      </c>
      <c r="H38" s="69" t="s">
        <v>45</v>
      </c>
      <c r="I38" s="69" t="s">
        <v>45</v>
      </c>
      <c r="J38" s="69">
        <f t="shared" si="0"/>
        <v>480</v>
      </c>
      <c r="K38" s="69">
        <v>6920</v>
      </c>
      <c r="L38" s="69">
        <v>6920</v>
      </c>
    </row>
    <row r="39" spans="1:12">
      <c r="A39" s="67" t="s">
        <v>201</v>
      </c>
      <c r="B39" s="68" t="s">
        <v>165</v>
      </c>
      <c r="C39" s="124" t="s">
        <v>202</v>
      </c>
      <c r="D39" s="125"/>
      <c r="E39" s="69">
        <v>15000</v>
      </c>
      <c r="F39" s="69">
        <v>15000</v>
      </c>
      <c r="G39" s="69">
        <v>4041.14</v>
      </c>
      <c r="H39" s="69" t="s">
        <v>45</v>
      </c>
      <c r="I39" s="69" t="s">
        <v>45</v>
      </c>
      <c r="J39" s="69">
        <f t="shared" si="0"/>
        <v>4041.14</v>
      </c>
      <c r="K39" s="69">
        <v>10958.86</v>
      </c>
      <c r="L39" s="69">
        <v>10958.86</v>
      </c>
    </row>
    <row r="40" spans="1:12">
      <c r="A40" s="64" t="s">
        <v>203</v>
      </c>
      <c r="B40" s="65" t="s">
        <v>165</v>
      </c>
      <c r="C40" s="128" t="s">
        <v>204</v>
      </c>
      <c r="D40" s="129"/>
      <c r="E40" s="66">
        <v>69300</v>
      </c>
      <c r="F40" s="66">
        <v>69300</v>
      </c>
      <c r="G40" s="66">
        <v>17305.25</v>
      </c>
      <c r="H40" s="66" t="s">
        <v>45</v>
      </c>
      <c r="I40" s="66" t="s">
        <v>45</v>
      </c>
      <c r="J40" s="66">
        <f t="shared" si="0"/>
        <v>17305.25</v>
      </c>
      <c r="K40" s="66">
        <v>51994.75</v>
      </c>
      <c r="L40" s="66">
        <v>51994.75</v>
      </c>
    </row>
    <row r="41" spans="1:12">
      <c r="A41" s="64" t="s">
        <v>205</v>
      </c>
      <c r="B41" s="65" t="s">
        <v>165</v>
      </c>
      <c r="C41" s="128" t="s">
        <v>206</v>
      </c>
      <c r="D41" s="129"/>
      <c r="E41" s="66">
        <v>69300</v>
      </c>
      <c r="F41" s="66">
        <v>69300</v>
      </c>
      <c r="G41" s="66">
        <v>17305.25</v>
      </c>
      <c r="H41" s="66" t="s">
        <v>45</v>
      </c>
      <c r="I41" s="66" t="s">
        <v>45</v>
      </c>
      <c r="J41" s="66">
        <f t="shared" si="0"/>
        <v>17305.25</v>
      </c>
      <c r="K41" s="66">
        <v>51994.75</v>
      </c>
      <c r="L41" s="66">
        <v>51994.75</v>
      </c>
    </row>
    <row r="42" spans="1:12">
      <c r="A42" s="64" t="s">
        <v>205</v>
      </c>
      <c r="B42" s="65" t="s">
        <v>165</v>
      </c>
      <c r="C42" s="128" t="s">
        <v>207</v>
      </c>
      <c r="D42" s="129"/>
      <c r="E42" s="66">
        <v>69300</v>
      </c>
      <c r="F42" s="66">
        <v>69300</v>
      </c>
      <c r="G42" s="66">
        <v>17305.25</v>
      </c>
      <c r="H42" s="66" t="s">
        <v>45</v>
      </c>
      <c r="I42" s="66" t="s">
        <v>45</v>
      </c>
      <c r="J42" s="66">
        <f t="shared" si="0"/>
        <v>17305.25</v>
      </c>
      <c r="K42" s="66">
        <v>51994.75</v>
      </c>
      <c r="L42" s="66">
        <v>51994.75</v>
      </c>
    </row>
    <row r="43" spans="1:12" ht="24">
      <c r="A43" s="67" t="s">
        <v>174</v>
      </c>
      <c r="B43" s="68" t="s">
        <v>165</v>
      </c>
      <c r="C43" s="124" t="s">
        <v>208</v>
      </c>
      <c r="D43" s="125"/>
      <c r="E43" s="69">
        <v>53500</v>
      </c>
      <c r="F43" s="69">
        <v>53500</v>
      </c>
      <c r="G43" s="69">
        <v>13685.6</v>
      </c>
      <c r="H43" s="69" t="s">
        <v>45</v>
      </c>
      <c r="I43" s="69" t="s">
        <v>45</v>
      </c>
      <c r="J43" s="69">
        <f t="shared" si="0"/>
        <v>13685.6</v>
      </c>
      <c r="K43" s="69">
        <v>39814.400000000001</v>
      </c>
      <c r="L43" s="69">
        <v>39814.400000000001</v>
      </c>
    </row>
    <row r="44" spans="1:12" ht="48">
      <c r="A44" s="67" t="s">
        <v>178</v>
      </c>
      <c r="B44" s="68" t="s">
        <v>165</v>
      </c>
      <c r="C44" s="124" t="s">
        <v>209</v>
      </c>
      <c r="D44" s="125"/>
      <c r="E44" s="69">
        <v>15800</v>
      </c>
      <c r="F44" s="69">
        <v>15800</v>
      </c>
      <c r="G44" s="69">
        <v>3619.65</v>
      </c>
      <c r="H44" s="69" t="s">
        <v>45</v>
      </c>
      <c r="I44" s="69" t="s">
        <v>45</v>
      </c>
      <c r="J44" s="69">
        <f t="shared" si="0"/>
        <v>3619.65</v>
      </c>
      <c r="K44" s="69">
        <v>12180.35</v>
      </c>
      <c r="L44" s="69">
        <v>12180.35</v>
      </c>
    </row>
    <row r="45" spans="1:12" ht="24">
      <c r="A45" s="64" t="s">
        <v>210</v>
      </c>
      <c r="B45" s="65" t="s">
        <v>165</v>
      </c>
      <c r="C45" s="128" t="s">
        <v>211</v>
      </c>
      <c r="D45" s="129"/>
      <c r="E45" s="66">
        <v>22500</v>
      </c>
      <c r="F45" s="66">
        <v>22500</v>
      </c>
      <c r="G45" s="66">
        <v>1750</v>
      </c>
      <c r="H45" s="66" t="s">
        <v>45</v>
      </c>
      <c r="I45" s="66" t="s">
        <v>45</v>
      </c>
      <c r="J45" s="66">
        <f t="shared" si="0"/>
        <v>1750</v>
      </c>
      <c r="K45" s="66">
        <v>20750</v>
      </c>
      <c r="L45" s="66">
        <v>20750</v>
      </c>
    </row>
    <row r="46" spans="1:12" ht="36">
      <c r="A46" s="64" t="s">
        <v>212</v>
      </c>
      <c r="B46" s="65" t="s">
        <v>165</v>
      </c>
      <c r="C46" s="128" t="s">
        <v>213</v>
      </c>
      <c r="D46" s="129"/>
      <c r="E46" s="66">
        <v>22500</v>
      </c>
      <c r="F46" s="66">
        <v>22500</v>
      </c>
      <c r="G46" s="66">
        <v>1750</v>
      </c>
      <c r="H46" s="66" t="s">
        <v>45</v>
      </c>
      <c r="I46" s="66" t="s">
        <v>45</v>
      </c>
      <c r="J46" s="66">
        <f t="shared" si="0"/>
        <v>1750</v>
      </c>
      <c r="K46" s="66">
        <v>20750</v>
      </c>
      <c r="L46" s="66">
        <v>20750</v>
      </c>
    </row>
    <row r="47" spans="1:12" ht="36">
      <c r="A47" s="64" t="s">
        <v>212</v>
      </c>
      <c r="B47" s="65" t="s">
        <v>165</v>
      </c>
      <c r="C47" s="128" t="s">
        <v>214</v>
      </c>
      <c r="D47" s="129"/>
      <c r="E47" s="66">
        <v>22500</v>
      </c>
      <c r="F47" s="66">
        <v>22500</v>
      </c>
      <c r="G47" s="66">
        <v>1750</v>
      </c>
      <c r="H47" s="66" t="s">
        <v>45</v>
      </c>
      <c r="I47" s="66" t="s">
        <v>45</v>
      </c>
      <c r="J47" s="66">
        <f t="shared" ref="J47:J78" si="1">IF(IF(G47="-",0,G47)+IF(H47="-",0,H47)+IF(I47="-",0,I47)=0,"-",IF(G47="-",0,G47)+IF(H47="-",0,H47)+IF(I47="-",0,I47))</f>
        <v>1750</v>
      </c>
      <c r="K47" s="66">
        <v>20750</v>
      </c>
      <c r="L47" s="66">
        <v>20750</v>
      </c>
    </row>
    <row r="48" spans="1:12" ht="36">
      <c r="A48" s="67" t="s">
        <v>171</v>
      </c>
      <c r="B48" s="68" t="s">
        <v>165</v>
      </c>
      <c r="C48" s="124" t="s">
        <v>215</v>
      </c>
      <c r="D48" s="125"/>
      <c r="E48" s="69">
        <v>22500</v>
      </c>
      <c r="F48" s="69">
        <v>22500</v>
      </c>
      <c r="G48" s="69">
        <v>1750</v>
      </c>
      <c r="H48" s="69" t="s">
        <v>45</v>
      </c>
      <c r="I48" s="69" t="s">
        <v>45</v>
      </c>
      <c r="J48" s="69">
        <f t="shared" si="1"/>
        <v>1750</v>
      </c>
      <c r="K48" s="69">
        <v>20750</v>
      </c>
      <c r="L48" s="69">
        <v>20750</v>
      </c>
    </row>
    <row r="49" spans="1:12">
      <c r="A49" s="64" t="s">
        <v>216</v>
      </c>
      <c r="B49" s="65" t="s">
        <v>165</v>
      </c>
      <c r="C49" s="128" t="s">
        <v>217</v>
      </c>
      <c r="D49" s="129"/>
      <c r="E49" s="66">
        <v>2952227.18</v>
      </c>
      <c r="F49" s="66">
        <v>2952227.18</v>
      </c>
      <c r="G49" s="66">
        <v>1067413.5900000001</v>
      </c>
      <c r="H49" s="66" t="s">
        <v>45</v>
      </c>
      <c r="I49" s="66" t="s">
        <v>45</v>
      </c>
      <c r="J49" s="66">
        <f t="shared" si="1"/>
        <v>1067413.5900000001</v>
      </c>
      <c r="K49" s="66">
        <v>1884813.59</v>
      </c>
      <c r="L49" s="66">
        <v>1884813.59</v>
      </c>
    </row>
    <row r="50" spans="1:12">
      <c r="A50" s="64" t="s">
        <v>218</v>
      </c>
      <c r="B50" s="65" t="s">
        <v>165</v>
      </c>
      <c r="C50" s="128" t="s">
        <v>219</v>
      </c>
      <c r="D50" s="129"/>
      <c r="E50" s="66">
        <v>2952227.18</v>
      </c>
      <c r="F50" s="66">
        <v>2952227.18</v>
      </c>
      <c r="G50" s="66">
        <v>1067413.5900000001</v>
      </c>
      <c r="H50" s="66" t="s">
        <v>45</v>
      </c>
      <c r="I50" s="66" t="s">
        <v>45</v>
      </c>
      <c r="J50" s="66">
        <f t="shared" si="1"/>
        <v>1067413.5900000001</v>
      </c>
      <c r="K50" s="66">
        <v>1884813.59</v>
      </c>
      <c r="L50" s="66">
        <v>1884813.59</v>
      </c>
    </row>
    <row r="51" spans="1:12">
      <c r="A51" s="64" t="s">
        <v>218</v>
      </c>
      <c r="B51" s="65" t="s">
        <v>165</v>
      </c>
      <c r="C51" s="128" t="s">
        <v>220</v>
      </c>
      <c r="D51" s="129"/>
      <c r="E51" s="66">
        <v>1052413.5900000001</v>
      </c>
      <c r="F51" s="66">
        <v>1052413.5900000001</v>
      </c>
      <c r="G51" s="66">
        <v>1052413.5900000001</v>
      </c>
      <c r="H51" s="66" t="s">
        <v>45</v>
      </c>
      <c r="I51" s="66" t="s">
        <v>45</v>
      </c>
      <c r="J51" s="66">
        <f t="shared" si="1"/>
        <v>1052413.5900000001</v>
      </c>
      <c r="K51" s="66">
        <v>0</v>
      </c>
      <c r="L51" s="66">
        <v>0</v>
      </c>
    </row>
    <row r="52" spans="1:12">
      <c r="A52" s="67" t="s">
        <v>154</v>
      </c>
      <c r="B52" s="68" t="s">
        <v>165</v>
      </c>
      <c r="C52" s="124" t="s">
        <v>221</v>
      </c>
      <c r="D52" s="125"/>
      <c r="E52" s="69">
        <v>1052413.5900000001</v>
      </c>
      <c r="F52" s="69">
        <v>1052413.5900000001</v>
      </c>
      <c r="G52" s="69">
        <v>1052413.5900000001</v>
      </c>
      <c r="H52" s="69" t="s">
        <v>45</v>
      </c>
      <c r="I52" s="69" t="s">
        <v>45</v>
      </c>
      <c r="J52" s="69">
        <f t="shared" si="1"/>
        <v>1052413.5900000001</v>
      </c>
      <c r="K52" s="69"/>
      <c r="L52" s="69"/>
    </row>
    <row r="53" spans="1:12">
      <c r="A53" s="64" t="s">
        <v>218</v>
      </c>
      <c r="B53" s="65" t="s">
        <v>165</v>
      </c>
      <c r="C53" s="128" t="s">
        <v>222</v>
      </c>
      <c r="D53" s="129"/>
      <c r="E53" s="66">
        <v>1749313.59</v>
      </c>
      <c r="F53" s="66">
        <v>1749313.59</v>
      </c>
      <c r="G53" s="66">
        <v>15000</v>
      </c>
      <c r="H53" s="66" t="s">
        <v>45</v>
      </c>
      <c r="I53" s="66" t="s">
        <v>45</v>
      </c>
      <c r="J53" s="66">
        <f t="shared" si="1"/>
        <v>15000</v>
      </c>
      <c r="K53" s="66">
        <v>1734313.59</v>
      </c>
      <c r="L53" s="66">
        <v>1734313.59</v>
      </c>
    </row>
    <row r="54" spans="1:12" ht="36">
      <c r="A54" s="67" t="s">
        <v>171</v>
      </c>
      <c r="B54" s="68" t="s">
        <v>165</v>
      </c>
      <c r="C54" s="124" t="s">
        <v>223</v>
      </c>
      <c r="D54" s="125"/>
      <c r="E54" s="69">
        <v>1749313.59</v>
      </c>
      <c r="F54" s="69">
        <v>1749313.59</v>
      </c>
      <c r="G54" s="69">
        <v>15000</v>
      </c>
      <c r="H54" s="69" t="s">
        <v>45</v>
      </c>
      <c r="I54" s="69" t="s">
        <v>45</v>
      </c>
      <c r="J54" s="69">
        <f t="shared" si="1"/>
        <v>15000</v>
      </c>
      <c r="K54" s="69">
        <v>1734313.59</v>
      </c>
      <c r="L54" s="69">
        <v>1734313.59</v>
      </c>
    </row>
    <row r="55" spans="1:12">
      <c r="A55" s="64" t="s">
        <v>218</v>
      </c>
      <c r="B55" s="65" t="s">
        <v>165</v>
      </c>
      <c r="C55" s="128" t="s">
        <v>224</v>
      </c>
      <c r="D55" s="129"/>
      <c r="E55" s="66">
        <v>150500</v>
      </c>
      <c r="F55" s="66">
        <v>150500</v>
      </c>
      <c r="G55" s="66" t="s">
        <v>45</v>
      </c>
      <c r="H55" s="66" t="s">
        <v>45</v>
      </c>
      <c r="I55" s="66" t="s">
        <v>45</v>
      </c>
      <c r="J55" s="66" t="str">
        <f t="shared" si="1"/>
        <v>-</v>
      </c>
      <c r="K55" s="66">
        <v>150500</v>
      </c>
      <c r="L55" s="66">
        <v>150500</v>
      </c>
    </row>
    <row r="56" spans="1:12" ht="36">
      <c r="A56" s="67" t="s">
        <v>171</v>
      </c>
      <c r="B56" s="68" t="s">
        <v>165</v>
      </c>
      <c r="C56" s="124" t="s">
        <v>225</v>
      </c>
      <c r="D56" s="125"/>
      <c r="E56" s="69">
        <v>150500</v>
      </c>
      <c r="F56" s="69">
        <v>150500</v>
      </c>
      <c r="G56" s="69" t="s">
        <v>45</v>
      </c>
      <c r="H56" s="69" t="s">
        <v>45</v>
      </c>
      <c r="I56" s="69" t="s">
        <v>45</v>
      </c>
      <c r="J56" s="69" t="str">
        <f t="shared" si="1"/>
        <v>-</v>
      </c>
      <c r="K56" s="69">
        <v>150500</v>
      </c>
      <c r="L56" s="69">
        <v>150500</v>
      </c>
    </row>
    <row r="57" spans="1:12">
      <c r="A57" s="64" t="s">
        <v>226</v>
      </c>
      <c r="B57" s="65" t="s">
        <v>165</v>
      </c>
      <c r="C57" s="128" t="s">
        <v>227</v>
      </c>
      <c r="D57" s="129"/>
      <c r="E57" s="66">
        <v>2935000</v>
      </c>
      <c r="F57" s="66">
        <v>2935000</v>
      </c>
      <c r="G57" s="66">
        <v>90959.2</v>
      </c>
      <c r="H57" s="66" t="s">
        <v>45</v>
      </c>
      <c r="I57" s="66" t="s">
        <v>45</v>
      </c>
      <c r="J57" s="66">
        <f t="shared" si="1"/>
        <v>90959.2</v>
      </c>
      <c r="K57" s="66">
        <v>2844040.8</v>
      </c>
      <c r="L57" s="66">
        <v>2844040.8</v>
      </c>
    </row>
    <row r="58" spans="1:12">
      <c r="A58" s="64" t="s">
        <v>228</v>
      </c>
      <c r="B58" s="65" t="s">
        <v>165</v>
      </c>
      <c r="C58" s="128" t="s">
        <v>229</v>
      </c>
      <c r="D58" s="129"/>
      <c r="E58" s="66">
        <v>2608500</v>
      </c>
      <c r="F58" s="66">
        <v>2608500</v>
      </c>
      <c r="G58" s="66">
        <v>610</v>
      </c>
      <c r="H58" s="66" t="s">
        <v>45</v>
      </c>
      <c r="I58" s="66" t="s">
        <v>45</v>
      </c>
      <c r="J58" s="66">
        <f t="shared" si="1"/>
        <v>610</v>
      </c>
      <c r="K58" s="66">
        <v>2607890</v>
      </c>
      <c r="L58" s="66">
        <v>2607890</v>
      </c>
    </row>
    <row r="59" spans="1:12">
      <c r="A59" s="64" t="s">
        <v>228</v>
      </c>
      <c r="B59" s="65" t="s">
        <v>165</v>
      </c>
      <c r="C59" s="128" t="s">
        <v>230</v>
      </c>
      <c r="D59" s="129"/>
      <c r="E59" s="66">
        <v>2000</v>
      </c>
      <c r="F59" s="66">
        <v>2000</v>
      </c>
      <c r="G59" s="66">
        <v>610</v>
      </c>
      <c r="H59" s="66" t="s">
        <v>45</v>
      </c>
      <c r="I59" s="66" t="s">
        <v>45</v>
      </c>
      <c r="J59" s="66">
        <f t="shared" si="1"/>
        <v>610</v>
      </c>
      <c r="K59" s="66">
        <v>1390</v>
      </c>
      <c r="L59" s="66">
        <v>1390</v>
      </c>
    </row>
    <row r="60" spans="1:12">
      <c r="A60" s="67" t="s">
        <v>199</v>
      </c>
      <c r="B60" s="68" t="s">
        <v>165</v>
      </c>
      <c r="C60" s="124" t="s">
        <v>231</v>
      </c>
      <c r="D60" s="125"/>
      <c r="E60" s="69">
        <v>2000</v>
      </c>
      <c r="F60" s="69">
        <v>2000</v>
      </c>
      <c r="G60" s="69">
        <v>610</v>
      </c>
      <c r="H60" s="69" t="s">
        <v>45</v>
      </c>
      <c r="I60" s="69" t="s">
        <v>45</v>
      </c>
      <c r="J60" s="69">
        <f t="shared" si="1"/>
        <v>610</v>
      </c>
      <c r="K60" s="69">
        <v>1390</v>
      </c>
      <c r="L60" s="69">
        <v>1390</v>
      </c>
    </row>
    <row r="61" spans="1:12">
      <c r="A61" s="64" t="s">
        <v>228</v>
      </c>
      <c r="B61" s="65" t="s">
        <v>165</v>
      </c>
      <c r="C61" s="128" t="s">
        <v>232</v>
      </c>
      <c r="D61" s="129"/>
      <c r="E61" s="66">
        <v>2606500</v>
      </c>
      <c r="F61" s="66">
        <v>2606500</v>
      </c>
      <c r="G61" s="66" t="s">
        <v>45</v>
      </c>
      <c r="H61" s="66" t="s">
        <v>45</v>
      </c>
      <c r="I61" s="66" t="s">
        <v>45</v>
      </c>
      <c r="J61" s="66" t="str">
        <f t="shared" si="1"/>
        <v>-</v>
      </c>
      <c r="K61" s="66">
        <v>2606500</v>
      </c>
      <c r="L61" s="66">
        <v>2606500</v>
      </c>
    </row>
    <row r="62" spans="1:12" ht="36">
      <c r="A62" s="67" t="s">
        <v>233</v>
      </c>
      <c r="B62" s="68" t="s">
        <v>165</v>
      </c>
      <c r="C62" s="124" t="s">
        <v>234</v>
      </c>
      <c r="D62" s="125"/>
      <c r="E62" s="69">
        <v>2606500</v>
      </c>
      <c r="F62" s="69">
        <v>2606500</v>
      </c>
      <c r="G62" s="69" t="s">
        <v>45</v>
      </c>
      <c r="H62" s="69" t="s">
        <v>45</v>
      </c>
      <c r="I62" s="69" t="s">
        <v>45</v>
      </c>
      <c r="J62" s="69" t="str">
        <f t="shared" si="1"/>
        <v>-</v>
      </c>
      <c r="K62" s="69">
        <v>2606500</v>
      </c>
      <c r="L62" s="69">
        <v>2606500</v>
      </c>
    </row>
    <row r="63" spans="1:12">
      <c r="A63" s="64" t="s">
        <v>235</v>
      </c>
      <c r="B63" s="65" t="s">
        <v>165</v>
      </c>
      <c r="C63" s="128" t="s">
        <v>236</v>
      </c>
      <c r="D63" s="129"/>
      <c r="E63" s="66">
        <v>326500</v>
      </c>
      <c r="F63" s="66">
        <v>326500</v>
      </c>
      <c r="G63" s="66">
        <v>90349.2</v>
      </c>
      <c r="H63" s="66" t="s">
        <v>45</v>
      </c>
      <c r="I63" s="66" t="s">
        <v>45</v>
      </c>
      <c r="J63" s="66">
        <f t="shared" si="1"/>
        <v>90349.2</v>
      </c>
      <c r="K63" s="66">
        <v>236150.8</v>
      </c>
      <c r="L63" s="66">
        <v>236150.8</v>
      </c>
    </row>
    <row r="64" spans="1:12">
      <c r="A64" s="64" t="s">
        <v>235</v>
      </c>
      <c r="B64" s="65" t="s">
        <v>165</v>
      </c>
      <c r="C64" s="128" t="s">
        <v>237</v>
      </c>
      <c r="D64" s="129"/>
      <c r="E64" s="66">
        <v>142000</v>
      </c>
      <c r="F64" s="66">
        <v>142000</v>
      </c>
      <c r="G64" s="66">
        <v>28249.200000000001</v>
      </c>
      <c r="H64" s="66" t="s">
        <v>45</v>
      </c>
      <c r="I64" s="66" t="s">
        <v>45</v>
      </c>
      <c r="J64" s="66">
        <f t="shared" si="1"/>
        <v>28249.200000000001</v>
      </c>
      <c r="K64" s="66">
        <v>113750.8</v>
      </c>
      <c r="L64" s="66">
        <v>113750.8</v>
      </c>
    </row>
    <row r="65" spans="1:12" ht="36">
      <c r="A65" s="67" t="s">
        <v>171</v>
      </c>
      <c r="B65" s="68" t="s">
        <v>165</v>
      </c>
      <c r="C65" s="124" t="s">
        <v>238</v>
      </c>
      <c r="D65" s="125"/>
      <c r="E65" s="69">
        <v>142000</v>
      </c>
      <c r="F65" s="69">
        <v>142000</v>
      </c>
      <c r="G65" s="69">
        <v>28249.200000000001</v>
      </c>
      <c r="H65" s="69" t="s">
        <v>45</v>
      </c>
      <c r="I65" s="69" t="s">
        <v>45</v>
      </c>
      <c r="J65" s="69">
        <f t="shared" si="1"/>
        <v>28249.200000000001</v>
      </c>
      <c r="K65" s="69">
        <v>113750.8</v>
      </c>
      <c r="L65" s="69">
        <v>113750.8</v>
      </c>
    </row>
    <row r="66" spans="1:12">
      <c r="A66" s="64" t="s">
        <v>235</v>
      </c>
      <c r="B66" s="65" t="s">
        <v>165</v>
      </c>
      <c r="C66" s="128" t="s">
        <v>239</v>
      </c>
      <c r="D66" s="129"/>
      <c r="E66" s="66">
        <v>105000</v>
      </c>
      <c r="F66" s="66">
        <v>105000</v>
      </c>
      <c r="G66" s="66" t="s">
        <v>45</v>
      </c>
      <c r="H66" s="66" t="s">
        <v>45</v>
      </c>
      <c r="I66" s="66" t="s">
        <v>45</v>
      </c>
      <c r="J66" s="66" t="str">
        <f t="shared" si="1"/>
        <v>-</v>
      </c>
      <c r="K66" s="66">
        <v>105000</v>
      </c>
      <c r="L66" s="66">
        <v>105000</v>
      </c>
    </row>
    <row r="67" spans="1:12" ht="36">
      <c r="A67" s="67" t="s">
        <v>171</v>
      </c>
      <c r="B67" s="68" t="s">
        <v>165</v>
      </c>
      <c r="C67" s="124" t="s">
        <v>240</v>
      </c>
      <c r="D67" s="125"/>
      <c r="E67" s="69">
        <v>105000</v>
      </c>
      <c r="F67" s="69">
        <v>105000</v>
      </c>
      <c r="G67" s="69" t="s">
        <v>45</v>
      </c>
      <c r="H67" s="69" t="s">
        <v>45</v>
      </c>
      <c r="I67" s="69" t="s">
        <v>45</v>
      </c>
      <c r="J67" s="69" t="str">
        <f t="shared" si="1"/>
        <v>-</v>
      </c>
      <c r="K67" s="69">
        <v>105000</v>
      </c>
      <c r="L67" s="69">
        <v>105000</v>
      </c>
    </row>
    <row r="68" spans="1:12">
      <c r="A68" s="64" t="s">
        <v>235</v>
      </c>
      <c r="B68" s="65" t="s">
        <v>165</v>
      </c>
      <c r="C68" s="128" t="s">
        <v>241</v>
      </c>
      <c r="D68" s="129"/>
      <c r="E68" s="66">
        <v>79500</v>
      </c>
      <c r="F68" s="66">
        <v>79500</v>
      </c>
      <c r="G68" s="66">
        <v>62100</v>
      </c>
      <c r="H68" s="66" t="s">
        <v>45</v>
      </c>
      <c r="I68" s="66" t="s">
        <v>45</v>
      </c>
      <c r="J68" s="66">
        <f t="shared" si="1"/>
        <v>62100</v>
      </c>
      <c r="K68" s="66">
        <v>17400</v>
      </c>
      <c r="L68" s="66">
        <v>17400</v>
      </c>
    </row>
    <row r="69" spans="1:12" ht="36">
      <c r="A69" s="67" t="s">
        <v>171</v>
      </c>
      <c r="B69" s="68" t="s">
        <v>165</v>
      </c>
      <c r="C69" s="124" t="s">
        <v>242</v>
      </c>
      <c r="D69" s="125"/>
      <c r="E69" s="69">
        <v>79500</v>
      </c>
      <c r="F69" s="69">
        <v>79500</v>
      </c>
      <c r="G69" s="69">
        <v>62100</v>
      </c>
      <c r="H69" s="69" t="s">
        <v>45</v>
      </c>
      <c r="I69" s="69" t="s">
        <v>45</v>
      </c>
      <c r="J69" s="69">
        <f t="shared" si="1"/>
        <v>62100</v>
      </c>
      <c r="K69" s="69">
        <v>17400</v>
      </c>
      <c r="L69" s="69">
        <v>17400</v>
      </c>
    </row>
    <row r="70" spans="1:12">
      <c r="A70" s="64" t="s">
        <v>243</v>
      </c>
      <c r="B70" s="65" t="s">
        <v>165</v>
      </c>
      <c r="C70" s="128" t="s">
        <v>244</v>
      </c>
      <c r="D70" s="129"/>
      <c r="E70" s="66">
        <v>9500</v>
      </c>
      <c r="F70" s="66">
        <v>9500</v>
      </c>
      <c r="G70" s="66" t="s">
        <v>45</v>
      </c>
      <c r="H70" s="66" t="s">
        <v>45</v>
      </c>
      <c r="I70" s="66" t="s">
        <v>45</v>
      </c>
      <c r="J70" s="66" t="str">
        <f t="shared" si="1"/>
        <v>-</v>
      </c>
      <c r="K70" s="66">
        <v>9500</v>
      </c>
      <c r="L70" s="66">
        <v>9500</v>
      </c>
    </row>
    <row r="71" spans="1:12" ht="24">
      <c r="A71" s="64" t="s">
        <v>245</v>
      </c>
      <c r="B71" s="65" t="s">
        <v>165</v>
      </c>
      <c r="C71" s="128" t="s">
        <v>246</v>
      </c>
      <c r="D71" s="129"/>
      <c r="E71" s="66">
        <v>7500</v>
      </c>
      <c r="F71" s="66">
        <v>7500</v>
      </c>
      <c r="G71" s="66" t="s">
        <v>45</v>
      </c>
      <c r="H71" s="66" t="s">
        <v>45</v>
      </c>
      <c r="I71" s="66" t="s">
        <v>45</v>
      </c>
      <c r="J71" s="66" t="str">
        <f t="shared" si="1"/>
        <v>-</v>
      </c>
      <c r="K71" s="66">
        <v>7500</v>
      </c>
      <c r="L71" s="66">
        <v>7500</v>
      </c>
    </row>
    <row r="72" spans="1:12" ht="24">
      <c r="A72" s="64" t="s">
        <v>245</v>
      </c>
      <c r="B72" s="65" t="s">
        <v>165</v>
      </c>
      <c r="C72" s="128" t="s">
        <v>247</v>
      </c>
      <c r="D72" s="129"/>
      <c r="E72" s="66">
        <v>7500</v>
      </c>
      <c r="F72" s="66">
        <v>7500</v>
      </c>
      <c r="G72" s="66" t="s">
        <v>45</v>
      </c>
      <c r="H72" s="66" t="s">
        <v>45</v>
      </c>
      <c r="I72" s="66" t="s">
        <v>45</v>
      </c>
      <c r="J72" s="66" t="str">
        <f t="shared" si="1"/>
        <v>-</v>
      </c>
      <c r="K72" s="66">
        <v>7500</v>
      </c>
      <c r="L72" s="66">
        <v>7500</v>
      </c>
    </row>
    <row r="73" spans="1:12" ht="36">
      <c r="A73" s="67" t="s">
        <v>171</v>
      </c>
      <c r="B73" s="68" t="s">
        <v>165</v>
      </c>
      <c r="C73" s="124" t="s">
        <v>248</v>
      </c>
      <c r="D73" s="125"/>
      <c r="E73" s="69">
        <v>7500</v>
      </c>
      <c r="F73" s="69">
        <v>7500</v>
      </c>
      <c r="G73" s="69" t="s">
        <v>45</v>
      </c>
      <c r="H73" s="69" t="s">
        <v>45</v>
      </c>
      <c r="I73" s="69" t="s">
        <v>45</v>
      </c>
      <c r="J73" s="69" t="str">
        <f t="shared" si="1"/>
        <v>-</v>
      </c>
      <c r="K73" s="69">
        <v>7500</v>
      </c>
      <c r="L73" s="69">
        <v>7500</v>
      </c>
    </row>
    <row r="74" spans="1:12">
      <c r="A74" s="64" t="s">
        <v>249</v>
      </c>
      <c r="B74" s="65" t="s">
        <v>165</v>
      </c>
      <c r="C74" s="128" t="s">
        <v>250</v>
      </c>
      <c r="D74" s="129"/>
      <c r="E74" s="66">
        <v>2000</v>
      </c>
      <c r="F74" s="66">
        <v>2000</v>
      </c>
      <c r="G74" s="66" t="s">
        <v>45</v>
      </c>
      <c r="H74" s="66" t="s">
        <v>45</v>
      </c>
      <c r="I74" s="66" t="s">
        <v>45</v>
      </c>
      <c r="J74" s="66" t="str">
        <f t="shared" si="1"/>
        <v>-</v>
      </c>
      <c r="K74" s="66">
        <v>2000</v>
      </c>
      <c r="L74" s="66">
        <v>2000</v>
      </c>
    </row>
    <row r="75" spans="1:12">
      <c r="A75" s="64" t="s">
        <v>249</v>
      </c>
      <c r="B75" s="65" t="s">
        <v>165</v>
      </c>
      <c r="C75" s="128" t="s">
        <v>251</v>
      </c>
      <c r="D75" s="129"/>
      <c r="E75" s="66">
        <v>2000</v>
      </c>
      <c r="F75" s="66">
        <v>2000</v>
      </c>
      <c r="G75" s="66" t="s">
        <v>45</v>
      </c>
      <c r="H75" s="66" t="s">
        <v>45</v>
      </c>
      <c r="I75" s="66" t="s">
        <v>45</v>
      </c>
      <c r="J75" s="66" t="str">
        <f t="shared" si="1"/>
        <v>-</v>
      </c>
      <c r="K75" s="66">
        <v>2000</v>
      </c>
      <c r="L75" s="66">
        <v>2000</v>
      </c>
    </row>
    <row r="76" spans="1:12" ht="36">
      <c r="A76" s="67" t="s">
        <v>171</v>
      </c>
      <c r="B76" s="68" t="s">
        <v>165</v>
      </c>
      <c r="C76" s="124" t="s">
        <v>252</v>
      </c>
      <c r="D76" s="125"/>
      <c r="E76" s="69">
        <v>2000</v>
      </c>
      <c r="F76" s="69">
        <v>2000</v>
      </c>
      <c r="G76" s="69" t="s">
        <v>45</v>
      </c>
      <c r="H76" s="69" t="s">
        <v>45</v>
      </c>
      <c r="I76" s="69" t="s">
        <v>45</v>
      </c>
      <c r="J76" s="69" t="str">
        <f t="shared" si="1"/>
        <v>-</v>
      </c>
      <c r="K76" s="69">
        <v>2000</v>
      </c>
      <c r="L76" s="69">
        <v>2000</v>
      </c>
    </row>
    <row r="77" spans="1:12">
      <c r="A77" s="64" t="s">
        <v>253</v>
      </c>
      <c r="B77" s="65" t="s">
        <v>165</v>
      </c>
      <c r="C77" s="128" t="s">
        <v>254</v>
      </c>
      <c r="D77" s="129"/>
      <c r="E77" s="66">
        <v>2142400</v>
      </c>
      <c r="F77" s="66">
        <v>2142400</v>
      </c>
      <c r="G77" s="66">
        <v>734255.14</v>
      </c>
      <c r="H77" s="66" t="s">
        <v>45</v>
      </c>
      <c r="I77" s="66" t="s">
        <v>45</v>
      </c>
      <c r="J77" s="66">
        <f t="shared" si="1"/>
        <v>734255.14</v>
      </c>
      <c r="K77" s="66">
        <v>1408144.86</v>
      </c>
      <c r="L77" s="66">
        <v>1408144.86</v>
      </c>
    </row>
    <row r="78" spans="1:12">
      <c r="A78" s="64" t="s">
        <v>255</v>
      </c>
      <c r="B78" s="65" t="s">
        <v>165</v>
      </c>
      <c r="C78" s="128" t="s">
        <v>256</v>
      </c>
      <c r="D78" s="129"/>
      <c r="E78" s="66">
        <v>2126900</v>
      </c>
      <c r="F78" s="66">
        <v>2126900</v>
      </c>
      <c r="G78" s="66">
        <v>718755.14</v>
      </c>
      <c r="H78" s="66" t="s">
        <v>45</v>
      </c>
      <c r="I78" s="66" t="s">
        <v>45</v>
      </c>
      <c r="J78" s="66">
        <f t="shared" si="1"/>
        <v>718755.14</v>
      </c>
      <c r="K78" s="66">
        <v>1408144.86</v>
      </c>
      <c r="L78" s="66">
        <v>1408144.86</v>
      </c>
    </row>
    <row r="79" spans="1:12">
      <c r="A79" s="64" t="s">
        <v>255</v>
      </c>
      <c r="B79" s="65" t="s">
        <v>165</v>
      </c>
      <c r="C79" s="128" t="s">
        <v>257</v>
      </c>
      <c r="D79" s="129"/>
      <c r="E79" s="66">
        <v>2125400</v>
      </c>
      <c r="F79" s="66">
        <v>2125400</v>
      </c>
      <c r="G79" s="66">
        <v>718755.14</v>
      </c>
      <c r="H79" s="66" t="s">
        <v>45</v>
      </c>
      <c r="I79" s="66" t="s">
        <v>45</v>
      </c>
      <c r="J79" s="66">
        <f t="shared" ref="J79:J95" si="2">IF(IF(G79="-",0,G79)+IF(H79="-",0,H79)+IF(I79="-",0,I79)=0,"-",IF(G79="-",0,G79)+IF(H79="-",0,H79)+IF(I79="-",0,I79))</f>
        <v>718755.14</v>
      </c>
      <c r="K79" s="66">
        <v>1406644.86</v>
      </c>
      <c r="L79" s="66">
        <v>1406644.86</v>
      </c>
    </row>
    <row r="80" spans="1:12" ht="48">
      <c r="A80" s="67" t="s">
        <v>258</v>
      </c>
      <c r="B80" s="68" t="s">
        <v>165</v>
      </c>
      <c r="C80" s="124" t="s">
        <v>259</v>
      </c>
      <c r="D80" s="125"/>
      <c r="E80" s="69">
        <v>2125400</v>
      </c>
      <c r="F80" s="69">
        <v>2125400</v>
      </c>
      <c r="G80" s="69">
        <v>718755.14</v>
      </c>
      <c r="H80" s="69" t="s">
        <v>45</v>
      </c>
      <c r="I80" s="69" t="s">
        <v>45</v>
      </c>
      <c r="J80" s="69">
        <f t="shared" si="2"/>
        <v>718755.14</v>
      </c>
      <c r="K80" s="69">
        <v>1406644.86</v>
      </c>
      <c r="L80" s="69">
        <v>1406644.86</v>
      </c>
    </row>
    <row r="81" spans="1:12">
      <c r="A81" s="64" t="s">
        <v>255</v>
      </c>
      <c r="B81" s="65" t="s">
        <v>165</v>
      </c>
      <c r="C81" s="128" t="s">
        <v>260</v>
      </c>
      <c r="D81" s="129"/>
      <c r="E81" s="66">
        <v>1500</v>
      </c>
      <c r="F81" s="66">
        <v>1500</v>
      </c>
      <c r="G81" s="66" t="s">
        <v>45</v>
      </c>
      <c r="H81" s="66" t="s">
        <v>45</v>
      </c>
      <c r="I81" s="66" t="s">
        <v>45</v>
      </c>
      <c r="J81" s="66" t="str">
        <f t="shared" si="2"/>
        <v>-</v>
      </c>
      <c r="K81" s="66">
        <v>1500</v>
      </c>
      <c r="L81" s="66">
        <v>1500</v>
      </c>
    </row>
    <row r="82" spans="1:12" ht="36">
      <c r="A82" s="67" t="s">
        <v>171</v>
      </c>
      <c r="B82" s="68" t="s">
        <v>165</v>
      </c>
      <c r="C82" s="124" t="s">
        <v>261</v>
      </c>
      <c r="D82" s="125"/>
      <c r="E82" s="69">
        <v>1500</v>
      </c>
      <c r="F82" s="69">
        <v>1500</v>
      </c>
      <c r="G82" s="69" t="s">
        <v>45</v>
      </c>
      <c r="H82" s="69" t="s">
        <v>45</v>
      </c>
      <c r="I82" s="69" t="s">
        <v>45</v>
      </c>
      <c r="J82" s="69" t="str">
        <f t="shared" si="2"/>
        <v>-</v>
      </c>
      <c r="K82" s="69">
        <v>1500</v>
      </c>
      <c r="L82" s="69">
        <v>1500</v>
      </c>
    </row>
    <row r="83" spans="1:12" ht="24">
      <c r="A83" s="64" t="s">
        <v>262</v>
      </c>
      <c r="B83" s="65" t="s">
        <v>165</v>
      </c>
      <c r="C83" s="128" t="s">
        <v>263</v>
      </c>
      <c r="D83" s="129"/>
      <c r="E83" s="66">
        <v>15500</v>
      </c>
      <c r="F83" s="66">
        <v>15500</v>
      </c>
      <c r="G83" s="66">
        <v>15500</v>
      </c>
      <c r="H83" s="66" t="s">
        <v>45</v>
      </c>
      <c r="I83" s="66" t="s">
        <v>45</v>
      </c>
      <c r="J83" s="66">
        <f t="shared" si="2"/>
        <v>15500</v>
      </c>
      <c r="K83" s="66">
        <v>0</v>
      </c>
      <c r="L83" s="66">
        <v>0</v>
      </c>
    </row>
    <row r="84" spans="1:12" ht="24">
      <c r="A84" s="64" t="s">
        <v>262</v>
      </c>
      <c r="B84" s="65" t="s">
        <v>165</v>
      </c>
      <c r="C84" s="128" t="s">
        <v>264</v>
      </c>
      <c r="D84" s="129"/>
      <c r="E84" s="66">
        <v>15500</v>
      </c>
      <c r="F84" s="66">
        <v>15500</v>
      </c>
      <c r="G84" s="66">
        <v>15500</v>
      </c>
      <c r="H84" s="66" t="s">
        <v>45</v>
      </c>
      <c r="I84" s="66" t="s">
        <v>45</v>
      </c>
      <c r="J84" s="66">
        <f t="shared" si="2"/>
        <v>15500</v>
      </c>
      <c r="K84" s="66">
        <v>0</v>
      </c>
      <c r="L84" s="66">
        <v>0</v>
      </c>
    </row>
    <row r="85" spans="1:12" ht="36">
      <c r="A85" s="67" t="s">
        <v>171</v>
      </c>
      <c r="B85" s="68" t="s">
        <v>165</v>
      </c>
      <c r="C85" s="124" t="s">
        <v>265</v>
      </c>
      <c r="D85" s="125"/>
      <c r="E85" s="69">
        <v>15500</v>
      </c>
      <c r="F85" s="69">
        <v>15500</v>
      </c>
      <c r="G85" s="69">
        <v>15500</v>
      </c>
      <c r="H85" s="69" t="s">
        <v>45</v>
      </c>
      <c r="I85" s="69" t="s">
        <v>45</v>
      </c>
      <c r="J85" s="69">
        <f t="shared" si="2"/>
        <v>15500</v>
      </c>
      <c r="K85" s="69"/>
      <c r="L85" s="69"/>
    </row>
    <row r="86" spans="1:12">
      <c r="A86" s="64" t="s">
        <v>266</v>
      </c>
      <c r="B86" s="65" t="s">
        <v>165</v>
      </c>
      <c r="C86" s="128" t="s">
        <v>267</v>
      </c>
      <c r="D86" s="129"/>
      <c r="E86" s="66">
        <v>115200</v>
      </c>
      <c r="F86" s="66">
        <v>115200</v>
      </c>
      <c r="G86" s="66">
        <v>28338.3</v>
      </c>
      <c r="H86" s="66" t="s">
        <v>45</v>
      </c>
      <c r="I86" s="66" t="s">
        <v>45</v>
      </c>
      <c r="J86" s="66">
        <f t="shared" si="2"/>
        <v>28338.3</v>
      </c>
      <c r="K86" s="66">
        <v>86861.7</v>
      </c>
      <c r="L86" s="66">
        <v>86861.7</v>
      </c>
    </row>
    <row r="87" spans="1:12">
      <c r="A87" s="64" t="s">
        <v>268</v>
      </c>
      <c r="B87" s="65" t="s">
        <v>165</v>
      </c>
      <c r="C87" s="128" t="s">
        <v>269</v>
      </c>
      <c r="D87" s="129"/>
      <c r="E87" s="66">
        <v>115200</v>
      </c>
      <c r="F87" s="66">
        <v>115200</v>
      </c>
      <c r="G87" s="66">
        <v>28338.3</v>
      </c>
      <c r="H87" s="66" t="s">
        <v>45</v>
      </c>
      <c r="I87" s="66" t="s">
        <v>45</v>
      </c>
      <c r="J87" s="66">
        <f t="shared" si="2"/>
        <v>28338.3</v>
      </c>
      <c r="K87" s="66">
        <v>86861.7</v>
      </c>
      <c r="L87" s="66">
        <v>86861.7</v>
      </c>
    </row>
    <row r="88" spans="1:12">
      <c r="A88" s="64" t="s">
        <v>268</v>
      </c>
      <c r="B88" s="65" t="s">
        <v>165</v>
      </c>
      <c r="C88" s="128" t="s">
        <v>270</v>
      </c>
      <c r="D88" s="129"/>
      <c r="E88" s="66">
        <v>115200</v>
      </c>
      <c r="F88" s="66">
        <v>115200</v>
      </c>
      <c r="G88" s="66">
        <v>28338.3</v>
      </c>
      <c r="H88" s="66" t="s">
        <v>45</v>
      </c>
      <c r="I88" s="66" t="s">
        <v>45</v>
      </c>
      <c r="J88" s="66">
        <f t="shared" si="2"/>
        <v>28338.3</v>
      </c>
      <c r="K88" s="66">
        <v>86861.7</v>
      </c>
      <c r="L88" s="66">
        <v>86861.7</v>
      </c>
    </row>
    <row r="89" spans="1:12" ht="36">
      <c r="A89" s="67" t="s">
        <v>271</v>
      </c>
      <c r="B89" s="68" t="s">
        <v>165</v>
      </c>
      <c r="C89" s="124" t="s">
        <v>272</v>
      </c>
      <c r="D89" s="125"/>
      <c r="E89" s="69">
        <v>115200</v>
      </c>
      <c r="F89" s="69">
        <v>115200</v>
      </c>
      <c r="G89" s="69">
        <v>28338.3</v>
      </c>
      <c r="H89" s="69" t="s">
        <v>45</v>
      </c>
      <c r="I89" s="69" t="s">
        <v>45</v>
      </c>
      <c r="J89" s="69">
        <f t="shared" si="2"/>
        <v>28338.3</v>
      </c>
      <c r="K89" s="69">
        <v>86861.7</v>
      </c>
      <c r="L89" s="69">
        <v>86861.7</v>
      </c>
    </row>
    <row r="90" spans="1:12">
      <c r="A90" s="64" t="s">
        <v>273</v>
      </c>
      <c r="B90" s="65" t="s">
        <v>165</v>
      </c>
      <c r="C90" s="128" t="s">
        <v>274</v>
      </c>
      <c r="D90" s="129"/>
      <c r="E90" s="66">
        <v>13300</v>
      </c>
      <c r="F90" s="66">
        <v>13300</v>
      </c>
      <c r="G90" s="66">
        <v>4000</v>
      </c>
      <c r="H90" s="66" t="s">
        <v>45</v>
      </c>
      <c r="I90" s="66" t="s">
        <v>45</v>
      </c>
      <c r="J90" s="66">
        <f t="shared" si="2"/>
        <v>4000</v>
      </c>
      <c r="K90" s="66">
        <v>9300</v>
      </c>
      <c r="L90" s="66">
        <v>9300</v>
      </c>
    </row>
    <row r="91" spans="1:12">
      <c r="A91" s="64" t="s">
        <v>275</v>
      </c>
      <c r="B91" s="65" t="s">
        <v>165</v>
      </c>
      <c r="C91" s="128" t="s">
        <v>276</v>
      </c>
      <c r="D91" s="129"/>
      <c r="E91" s="66">
        <v>13300</v>
      </c>
      <c r="F91" s="66">
        <v>13300</v>
      </c>
      <c r="G91" s="66">
        <v>4000</v>
      </c>
      <c r="H91" s="66" t="s">
        <v>45</v>
      </c>
      <c r="I91" s="66" t="s">
        <v>45</v>
      </c>
      <c r="J91" s="66">
        <f t="shared" si="2"/>
        <v>4000</v>
      </c>
      <c r="K91" s="66">
        <v>9300</v>
      </c>
      <c r="L91" s="66">
        <v>9300</v>
      </c>
    </row>
    <row r="92" spans="1:12">
      <c r="A92" s="64" t="s">
        <v>275</v>
      </c>
      <c r="B92" s="65" t="s">
        <v>165</v>
      </c>
      <c r="C92" s="128" t="s">
        <v>277</v>
      </c>
      <c r="D92" s="129"/>
      <c r="E92" s="66">
        <v>13300</v>
      </c>
      <c r="F92" s="66">
        <v>13300</v>
      </c>
      <c r="G92" s="66">
        <v>4000</v>
      </c>
      <c r="H92" s="66" t="s">
        <v>45</v>
      </c>
      <c r="I92" s="66" t="s">
        <v>45</v>
      </c>
      <c r="J92" s="66">
        <f t="shared" si="2"/>
        <v>4000</v>
      </c>
      <c r="K92" s="66">
        <v>9300</v>
      </c>
      <c r="L92" s="66">
        <v>9300</v>
      </c>
    </row>
    <row r="93" spans="1:12" ht="36">
      <c r="A93" s="67" t="s">
        <v>171</v>
      </c>
      <c r="B93" s="68" t="s">
        <v>165</v>
      </c>
      <c r="C93" s="124" t="s">
        <v>278</v>
      </c>
      <c r="D93" s="125"/>
      <c r="E93" s="69">
        <v>13300</v>
      </c>
      <c r="F93" s="69">
        <v>13300</v>
      </c>
      <c r="G93" s="69">
        <v>4000</v>
      </c>
      <c r="H93" s="69" t="s">
        <v>45</v>
      </c>
      <c r="I93" s="69" t="s">
        <v>45</v>
      </c>
      <c r="J93" s="69">
        <f t="shared" si="2"/>
        <v>4000</v>
      </c>
      <c r="K93" s="69">
        <v>9300</v>
      </c>
      <c r="L93" s="69">
        <v>9300</v>
      </c>
    </row>
    <row r="94" spans="1:12" ht="24">
      <c r="A94" s="64" t="s">
        <v>324</v>
      </c>
      <c r="B94" s="65" t="s">
        <v>165</v>
      </c>
      <c r="C94" s="128" t="s">
        <v>323</v>
      </c>
      <c r="D94" s="129"/>
      <c r="E94" s="66" t="s">
        <v>45</v>
      </c>
      <c r="F94" s="66" t="s">
        <v>45</v>
      </c>
      <c r="G94" s="66" t="s">
        <v>45</v>
      </c>
      <c r="H94" s="66" t="s">
        <v>45</v>
      </c>
      <c r="I94" s="66">
        <v>2333769.67</v>
      </c>
      <c r="J94" s="66">
        <f>I94</f>
        <v>2333769.67</v>
      </c>
      <c r="K94" s="66">
        <f>-J94</f>
        <v>-2333769.67</v>
      </c>
      <c r="L94" s="69">
        <f>-J94</f>
        <v>-2333769.67</v>
      </c>
    </row>
    <row r="95" spans="1:12" ht="24">
      <c r="A95" s="64" t="s">
        <v>279</v>
      </c>
      <c r="B95" s="65" t="s">
        <v>280</v>
      </c>
      <c r="C95" s="128" t="s">
        <v>57</v>
      </c>
      <c r="D95" s="129"/>
      <c r="E95" s="66" t="s">
        <v>57</v>
      </c>
      <c r="F95" s="66" t="s">
        <v>57</v>
      </c>
      <c r="G95" s="66">
        <v>564382.84</v>
      </c>
      <c r="H95" s="66" t="s">
        <v>45</v>
      </c>
      <c r="I95" s="66">
        <v>-900102.97</v>
      </c>
      <c r="J95" s="66">
        <f t="shared" si="2"/>
        <v>-335720.13</v>
      </c>
      <c r="K95" s="66" t="s">
        <v>57</v>
      </c>
      <c r="L95" s="66" t="s">
        <v>57</v>
      </c>
    </row>
  </sheetData>
  <mergeCells count="97">
    <mergeCell ref="C92:D92"/>
    <mergeCell ref="C93:D93"/>
    <mergeCell ref="C95:D95"/>
    <mergeCell ref="C86:D86"/>
    <mergeCell ref="C87:D87"/>
    <mergeCell ref="C88:D88"/>
    <mergeCell ref="C89:D89"/>
    <mergeCell ref="C90:D90"/>
    <mergeCell ref="C91:D91"/>
    <mergeCell ref="C94:D94"/>
    <mergeCell ref="C85:D85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73:D73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61:D61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49:D49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37:D37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25:D25"/>
    <mergeCell ref="C12:D12"/>
    <mergeCell ref="C14:D14"/>
    <mergeCell ref="C16:D16"/>
    <mergeCell ref="C13:D13"/>
    <mergeCell ref="C15:D15"/>
    <mergeCell ref="C17:D17"/>
    <mergeCell ref="C18:D18"/>
    <mergeCell ref="C19:D19"/>
    <mergeCell ref="C20:D20"/>
    <mergeCell ref="C21:D21"/>
    <mergeCell ref="C22:D22"/>
    <mergeCell ref="C23:D23"/>
    <mergeCell ref="C24:D24"/>
    <mergeCell ref="K4:L5"/>
    <mergeCell ref="G6:G11"/>
    <mergeCell ref="H6:H11"/>
    <mergeCell ref="I6:I11"/>
    <mergeCell ref="J6:J11"/>
    <mergeCell ref="K6:K11"/>
    <mergeCell ref="L6:L11"/>
    <mergeCell ref="G4:J5"/>
    <mergeCell ref="A4:A11"/>
    <mergeCell ref="B4:B11"/>
    <mergeCell ref="C4:D11"/>
    <mergeCell ref="E4:E11"/>
    <mergeCell ref="F4:F11"/>
  </mergeCells>
  <pageMargins left="0.59055118110236227" right="0.39370078740157483" top="1.5748031496062993" bottom="0.39370078740157483" header="0.51181102362204722" footer="0.51181102362204722"/>
  <pageSetup paperSize="9" scale="6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/>
  <dimension ref="A1:I39"/>
  <sheetViews>
    <sheetView showGridLines="0" tabSelected="1" topLeftCell="A19" workbookViewId="0">
      <selection activeCell="E29" sqref="E29"/>
    </sheetView>
  </sheetViews>
  <sheetFormatPr defaultRowHeight="12.75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>
      <c r="A1" s="130" t="s">
        <v>19</v>
      </c>
      <c r="B1" s="130"/>
      <c r="C1" s="130"/>
      <c r="D1" s="130"/>
      <c r="E1" s="130"/>
      <c r="F1" s="130"/>
      <c r="G1" s="130"/>
      <c r="H1" s="130"/>
      <c r="I1" s="130"/>
    </row>
    <row r="2" spans="1:9" ht="13.35" customHeight="1">
      <c r="A2" s="98" t="s">
        <v>44</v>
      </c>
      <c r="B2" s="98"/>
      <c r="C2" s="98"/>
      <c r="D2" s="98"/>
      <c r="E2" s="98"/>
      <c r="F2" s="98"/>
      <c r="G2" s="98"/>
      <c r="H2" s="98"/>
      <c r="I2" s="98"/>
    </row>
    <row r="3" spans="1:9" ht="9" customHeight="1" thickBot="1">
      <c r="A3" s="16"/>
      <c r="B3" s="27"/>
      <c r="C3" s="18"/>
      <c r="D3" s="17"/>
      <c r="E3" s="17"/>
      <c r="F3" s="17"/>
      <c r="G3" s="17"/>
      <c r="H3" s="17"/>
      <c r="I3" s="15"/>
    </row>
    <row r="4" spans="1:9" ht="12.75" customHeight="1">
      <c r="A4" s="101" t="s">
        <v>4</v>
      </c>
      <c r="B4" s="104" t="s">
        <v>22</v>
      </c>
      <c r="C4" s="87" t="s">
        <v>40</v>
      </c>
      <c r="D4" s="93" t="s">
        <v>32</v>
      </c>
      <c r="E4" s="131" t="s">
        <v>5</v>
      </c>
      <c r="F4" s="132"/>
      <c r="G4" s="132"/>
      <c r="H4" s="133"/>
      <c r="I4" s="74" t="s">
        <v>25</v>
      </c>
    </row>
    <row r="5" spans="1:9" ht="12.75" customHeight="1">
      <c r="A5" s="102"/>
      <c r="B5" s="105"/>
      <c r="C5" s="89"/>
      <c r="D5" s="78"/>
      <c r="E5" s="77" t="s">
        <v>41</v>
      </c>
      <c r="F5" s="77" t="s">
        <v>23</v>
      </c>
      <c r="G5" s="77" t="s">
        <v>24</v>
      </c>
      <c r="H5" s="82" t="s">
        <v>6</v>
      </c>
      <c r="I5" s="75"/>
    </row>
    <row r="6" spans="1:9" ht="12.75" customHeight="1">
      <c r="A6" s="102"/>
      <c r="B6" s="105"/>
      <c r="C6" s="89"/>
      <c r="D6" s="78"/>
      <c r="E6" s="78"/>
      <c r="F6" s="80"/>
      <c r="G6" s="80"/>
      <c r="H6" s="83"/>
      <c r="I6" s="75"/>
    </row>
    <row r="7" spans="1:9" ht="12.75" customHeight="1">
      <c r="A7" s="102"/>
      <c r="B7" s="105"/>
      <c r="C7" s="89"/>
      <c r="D7" s="78"/>
      <c r="E7" s="78"/>
      <c r="F7" s="80"/>
      <c r="G7" s="80"/>
      <c r="H7" s="83"/>
      <c r="I7" s="75"/>
    </row>
    <row r="8" spans="1:9" ht="12.75" customHeight="1">
      <c r="A8" s="102"/>
      <c r="B8" s="105"/>
      <c r="C8" s="89"/>
      <c r="D8" s="78"/>
      <c r="E8" s="78"/>
      <c r="F8" s="80"/>
      <c r="G8" s="80"/>
      <c r="H8" s="83"/>
      <c r="I8" s="75"/>
    </row>
    <row r="9" spans="1:9" ht="12.75" customHeight="1">
      <c r="A9" s="102"/>
      <c r="B9" s="105"/>
      <c r="C9" s="89"/>
      <c r="D9" s="78"/>
      <c r="E9" s="78"/>
      <c r="F9" s="80"/>
      <c r="G9" s="80"/>
      <c r="H9" s="83"/>
      <c r="I9" s="75"/>
    </row>
    <row r="10" spans="1:9" ht="12.75" customHeight="1">
      <c r="A10" s="103"/>
      <c r="B10" s="106"/>
      <c r="C10" s="91"/>
      <c r="D10" s="79"/>
      <c r="E10" s="79"/>
      <c r="F10" s="81"/>
      <c r="G10" s="81"/>
      <c r="H10" s="84"/>
      <c r="I10" s="76"/>
    </row>
    <row r="11" spans="1:9" ht="13.5" customHeight="1" thickBot="1">
      <c r="A11" s="22">
        <v>1</v>
      </c>
      <c r="B11" s="23">
        <v>2</v>
      </c>
      <c r="C11" s="35">
        <v>3</v>
      </c>
      <c r="D11" s="24" t="s">
        <v>1</v>
      </c>
      <c r="E11" s="25" t="s">
        <v>2</v>
      </c>
      <c r="F11" s="24" t="s">
        <v>7</v>
      </c>
      <c r="G11" s="24" t="s">
        <v>8</v>
      </c>
      <c r="H11" s="24" t="s">
        <v>9</v>
      </c>
      <c r="I11" s="26" t="s">
        <v>10</v>
      </c>
    </row>
    <row r="12" spans="1:9" ht="22.5">
      <c r="A12" s="36" t="s">
        <v>281</v>
      </c>
      <c r="B12" s="37" t="s">
        <v>282</v>
      </c>
      <c r="C12" s="37" t="s">
        <v>57</v>
      </c>
      <c r="D12" s="38">
        <v>1174813.5900000001</v>
      </c>
      <c r="E12" s="38">
        <v>-564382.84</v>
      </c>
      <c r="F12" s="38" t="s">
        <v>45</v>
      </c>
      <c r="G12" s="38">
        <f>G25</f>
        <v>900102.97</v>
      </c>
      <c r="H12" s="38">
        <f>IF(IF(OR(E12="-",E12="x"),0,E12)+IF(OR(F12="-",F12="x"),0,F12)+IF(OR(G12="-",G12="x"),0,G12)=0,"-",IF(OR(E12="-",E12="x"),0,E12)+IF(OR(F12="-",F12="x"),0,F12)+IF(OR(G12="-",G12="x"),0,G12))</f>
        <v>335720.13</v>
      </c>
      <c r="I12" s="38" t="s">
        <v>45</v>
      </c>
    </row>
    <row r="13" spans="1:9">
      <c r="A13" s="39" t="s">
        <v>283</v>
      </c>
      <c r="B13" s="40"/>
      <c r="C13" s="40"/>
      <c r="D13" s="41"/>
      <c r="E13" s="41"/>
      <c r="F13" s="41"/>
      <c r="G13" s="41"/>
      <c r="H13" s="41"/>
      <c r="I13" s="41"/>
    </row>
    <row r="14" spans="1:9">
      <c r="A14" s="36" t="s">
        <v>284</v>
      </c>
      <c r="B14" s="37" t="s">
        <v>285</v>
      </c>
      <c r="C14" s="37" t="s">
        <v>57</v>
      </c>
      <c r="D14" s="38" t="s">
        <v>45</v>
      </c>
      <c r="E14" s="38" t="s">
        <v>45</v>
      </c>
      <c r="F14" s="38" t="s">
        <v>45</v>
      </c>
      <c r="G14" s="38" t="s">
        <v>45</v>
      </c>
      <c r="H14" s="38" t="str">
        <f>IF(IF(OR(E14="-",E14="x"),0,E14)+IF(OR(F14="-",F14="x"),0,F14)+IF(OR(G14="-",G14="x"),0,G14)=0,"-",IF(OR(E14="-",E14="x"),0,E14)+IF(OR(F14="-",F14="x"),0,F14)+IF(OR(G14="-",G14="x"),0,G14))</f>
        <v>-</v>
      </c>
      <c r="I14" s="38" t="s">
        <v>45</v>
      </c>
    </row>
    <row r="15" spans="1:9">
      <c r="A15" s="39" t="s">
        <v>286</v>
      </c>
      <c r="B15" s="40"/>
      <c r="C15" s="40"/>
      <c r="D15" s="41"/>
      <c r="E15" s="41"/>
      <c r="F15" s="41"/>
      <c r="G15" s="41"/>
      <c r="H15" s="41"/>
      <c r="I15" s="41"/>
    </row>
    <row r="16" spans="1:9">
      <c r="A16" s="36" t="s">
        <v>287</v>
      </c>
      <c r="B16" s="37" t="s">
        <v>288</v>
      </c>
      <c r="C16" s="37" t="s">
        <v>57</v>
      </c>
      <c r="D16" s="38" t="s">
        <v>45</v>
      </c>
      <c r="E16" s="38" t="s">
        <v>45</v>
      </c>
      <c r="F16" s="38" t="s">
        <v>45</v>
      </c>
      <c r="G16" s="38" t="s">
        <v>45</v>
      </c>
      <c r="H16" s="38" t="str">
        <f>IF(IF(OR(E16="-",E16="x"),0,E16)+IF(OR(F16="-",F16="x"),0,F16)+IF(OR(G16="-",G16="x"),0,G16)=0,"-",IF(OR(E16="-",E16="x"),0,E16)+IF(OR(F16="-",F16="x"),0,F16)+IF(OR(G16="-",G16="x"),0,G16))</f>
        <v>-</v>
      </c>
      <c r="I16" s="38" t="s">
        <v>45</v>
      </c>
    </row>
    <row r="17" spans="1:9">
      <c r="A17" s="39" t="s">
        <v>286</v>
      </c>
      <c r="B17" s="40"/>
      <c r="C17" s="40"/>
      <c r="D17" s="41"/>
      <c r="E17" s="41"/>
      <c r="F17" s="41"/>
      <c r="G17" s="41"/>
      <c r="H17" s="41"/>
      <c r="I17" s="41"/>
    </row>
    <row r="18" spans="1:9">
      <c r="A18" s="36" t="s">
        <v>289</v>
      </c>
      <c r="B18" s="37" t="s">
        <v>290</v>
      </c>
      <c r="C18" s="37" t="s">
        <v>291</v>
      </c>
      <c r="D18" s="38">
        <v>1174813.5900000001</v>
      </c>
      <c r="E18" s="38" t="s">
        <v>57</v>
      </c>
      <c r="F18" s="38" t="s">
        <v>45</v>
      </c>
      <c r="G18" s="38" t="s">
        <v>45</v>
      </c>
      <c r="H18" s="38" t="str">
        <f t="shared" ref="H18:H31" si="0">IF(IF(OR(E18="-",E18="x"),0,E18)+IF(OR(F18="-",F18="x"),0,F18)+IF(OR(G18="-",G18="x"),0,G18)=0,"-",IF(OR(E18="-",E18="x"),0,E18)+IF(OR(F18="-",F18="x"),0,F18)+IF(OR(G18="-",G18="x"),0,G18))</f>
        <v>-</v>
      </c>
      <c r="I18" s="38" t="s">
        <v>45</v>
      </c>
    </row>
    <row r="19" spans="1:9">
      <c r="A19" s="36" t="s">
        <v>292</v>
      </c>
      <c r="B19" s="37" t="s">
        <v>293</v>
      </c>
      <c r="C19" s="37" t="s">
        <v>291</v>
      </c>
      <c r="D19" s="38">
        <v>-10341413.59</v>
      </c>
      <c r="E19" s="38" t="s">
        <v>57</v>
      </c>
      <c r="F19" s="38" t="s">
        <v>45</v>
      </c>
      <c r="G19" s="38" t="s">
        <v>45</v>
      </c>
      <c r="H19" s="38" t="str">
        <f t="shared" si="0"/>
        <v>-</v>
      </c>
      <c r="I19" s="38" t="s">
        <v>57</v>
      </c>
    </row>
    <row r="20" spans="1:9" ht="22.5">
      <c r="A20" s="36" t="s">
        <v>294</v>
      </c>
      <c r="B20" s="37" t="s">
        <v>293</v>
      </c>
      <c r="C20" s="37" t="s">
        <v>295</v>
      </c>
      <c r="D20" s="38">
        <v>-10341413.59</v>
      </c>
      <c r="E20" s="38" t="s">
        <v>57</v>
      </c>
      <c r="F20" s="38" t="s">
        <v>45</v>
      </c>
      <c r="G20" s="38" t="s">
        <v>45</v>
      </c>
      <c r="H20" s="38" t="str">
        <f t="shared" si="0"/>
        <v>-</v>
      </c>
      <c r="I20" s="38" t="s">
        <v>57</v>
      </c>
    </row>
    <row r="21" spans="1:9" ht="22.5">
      <c r="A21" s="39" t="s">
        <v>296</v>
      </c>
      <c r="B21" s="40" t="s">
        <v>293</v>
      </c>
      <c r="C21" s="40" t="s">
        <v>297</v>
      </c>
      <c r="D21" s="41">
        <v>-10341413.59</v>
      </c>
      <c r="E21" s="41" t="s">
        <v>57</v>
      </c>
      <c r="F21" s="41" t="s">
        <v>45</v>
      </c>
      <c r="G21" s="41" t="s">
        <v>45</v>
      </c>
      <c r="H21" s="41" t="str">
        <f t="shared" si="0"/>
        <v>-</v>
      </c>
      <c r="I21" s="41" t="s">
        <v>57</v>
      </c>
    </row>
    <row r="22" spans="1:9">
      <c r="A22" s="36" t="s">
        <v>298</v>
      </c>
      <c r="B22" s="37" t="s">
        <v>299</v>
      </c>
      <c r="C22" s="37" t="s">
        <v>291</v>
      </c>
      <c r="D22" s="38">
        <v>11516227.18</v>
      </c>
      <c r="E22" s="38" t="s">
        <v>57</v>
      </c>
      <c r="F22" s="38" t="s">
        <v>45</v>
      </c>
      <c r="G22" s="38" t="s">
        <v>45</v>
      </c>
      <c r="H22" s="38" t="str">
        <f t="shared" si="0"/>
        <v>-</v>
      </c>
      <c r="I22" s="38" t="s">
        <v>57</v>
      </c>
    </row>
    <row r="23" spans="1:9" ht="22.5">
      <c r="A23" s="36" t="s">
        <v>294</v>
      </c>
      <c r="B23" s="37" t="s">
        <v>299</v>
      </c>
      <c r="C23" s="37" t="s">
        <v>295</v>
      </c>
      <c r="D23" s="38">
        <v>11516227.18</v>
      </c>
      <c r="E23" s="38" t="s">
        <v>57</v>
      </c>
      <c r="F23" s="38" t="s">
        <v>45</v>
      </c>
      <c r="G23" s="38" t="s">
        <v>45</v>
      </c>
      <c r="H23" s="38" t="str">
        <f t="shared" si="0"/>
        <v>-</v>
      </c>
      <c r="I23" s="38" t="s">
        <v>57</v>
      </c>
    </row>
    <row r="24" spans="1:9" ht="22.5">
      <c r="A24" s="39" t="s">
        <v>300</v>
      </c>
      <c r="B24" s="40" t="s">
        <v>299</v>
      </c>
      <c r="C24" s="40" t="s">
        <v>301</v>
      </c>
      <c r="D24" s="41">
        <v>11516227.18</v>
      </c>
      <c r="E24" s="41" t="s">
        <v>57</v>
      </c>
      <c r="F24" s="41" t="s">
        <v>45</v>
      </c>
      <c r="G24" s="41" t="s">
        <v>45</v>
      </c>
      <c r="H24" s="41" t="str">
        <f t="shared" si="0"/>
        <v>-</v>
      </c>
      <c r="I24" s="41" t="s">
        <v>57</v>
      </c>
    </row>
    <row r="25" spans="1:9">
      <c r="A25" s="36" t="s">
        <v>302</v>
      </c>
      <c r="B25" s="37" t="s">
        <v>303</v>
      </c>
      <c r="C25" s="37" t="s">
        <v>57</v>
      </c>
      <c r="D25" s="38" t="s">
        <v>57</v>
      </c>
      <c r="E25" s="38">
        <v>-564382.84</v>
      </c>
      <c r="F25" s="38" t="s">
        <v>45</v>
      </c>
      <c r="G25" s="38">
        <v>900102.97</v>
      </c>
      <c r="H25" s="38">
        <f t="shared" si="0"/>
        <v>335720.13</v>
      </c>
      <c r="I25" s="38" t="s">
        <v>57</v>
      </c>
    </row>
    <row r="26" spans="1:9" ht="22.5">
      <c r="A26" s="39" t="s">
        <v>304</v>
      </c>
      <c r="B26" s="40" t="s">
        <v>305</v>
      </c>
      <c r="C26" s="40" t="s">
        <v>57</v>
      </c>
      <c r="D26" s="41" t="s">
        <v>57</v>
      </c>
      <c r="E26" s="41">
        <v>-564382.84</v>
      </c>
      <c r="F26" s="41" t="s">
        <v>45</v>
      </c>
      <c r="G26" s="41" t="s">
        <v>57</v>
      </c>
      <c r="H26" s="41">
        <f t="shared" si="0"/>
        <v>-564382.84</v>
      </c>
      <c r="I26" s="41" t="s">
        <v>57</v>
      </c>
    </row>
    <row r="27" spans="1:9" ht="33.75">
      <c r="A27" s="39" t="s">
        <v>306</v>
      </c>
      <c r="B27" s="40" t="s">
        <v>307</v>
      </c>
      <c r="C27" s="40" t="s">
        <v>57</v>
      </c>
      <c r="D27" s="41" t="s">
        <v>57</v>
      </c>
      <c r="E27" s="41">
        <v>-3401070.52</v>
      </c>
      <c r="F27" s="41" t="s">
        <v>57</v>
      </c>
      <c r="G27" s="41" t="s">
        <v>57</v>
      </c>
      <c r="H27" s="41">
        <f t="shared" si="0"/>
        <v>-3401070.52</v>
      </c>
      <c r="I27" s="41" t="s">
        <v>57</v>
      </c>
    </row>
    <row r="28" spans="1:9" ht="22.5">
      <c r="A28" s="39" t="s">
        <v>308</v>
      </c>
      <c r="B28" s="40" t="s">
        <v>309</v>
      </c>
      <c r="C28" s="40" t="s">
        <v>57</v>
      </c>
      <c r="D28" s="41" t="s">
        <v>57</v>
      </c>
      <c r="E28" s="41">
        <v>2836687.68</v>
      </c>
      <c r="F28" s="41" t="s">
        <v>45</v>
      </c>
      <c r="G28" s="41" t="s">
        <v>57</v>
      </c>
      <c r="H28" s="41">
        <f t="shared" si="0"/>
        <v>2836687.68</v>
      </c>
      <c r="I28" s="41" t="s">
        <v>57</v>
      </c>
    </row>
    <row r="29" spans="1:9" ht="22.5">
      <c r="A29" s="39" t="s">
        <v>310</v>
      </c>
      <c r="B29" s="40" t="s">
        <v>311</v>
      </c>
      <c r="C29" s="40" t="s">
        <v>57</v>
      </c>
      <c r="D29" s="41" t="s">
        <v>57</v>
      </c>
      <c r="E29" s="41" t="s">
        <v>57</v>
      </c>
      <c r="F29" s="41" t="s">
        <v>45</v>
      </c>
      <c r="G29" s="41" t="s">
        <v>45</v>
      </c>
      <c r="H29" s="41" t="str">
        <f t="shared" si="0"/>
        <v>-</v>
      </c>
      <c r="I29" s="41" t="s">
        <v>57</v>
      </c>
    </row>
    <row r="30" spans="1:9" ht="22.5">
      <c r="A30" s="39" t="s">
        <v>312</v>
      </c>
      <c r="B30" s="40" t="s">
        <v>313</v>
      </c>
      <c r="C30" s="40" t="s">
        <v>57</v>
      </c>
      <c r="D30" s="41" t="s">
        <v>57</v>
      </c>
      <c r="E30" s="41" t="s">
        <v>57</v>
      </c>
      <c r="F30" s="41" t="s">
        <v>45</v>
      </c>
      <c r="G30" s="41" t="s">
        <v>45</v>
      </c>
      <c r="H30" s="41" t="str">
        <f t="shared" si="0"/>
        <v>-</v>
      </c>
      <c r="I30" s="41" t="s">
        <v>57</v>
      </c>
    </row>
    <row r="31" spans="1:9">
      <c r="A31" s="39" t="s">
        <v>314</v>
      </c>
      <c r="B31" s="40" t="s">
        <v>315</v>
      </c>
      <c r="C31" s="40" t="s">
        <v>57</v>
      </c>
      <c r="D31" s="41" t="s">
        <v>57</v>
      </c>
      <c r="E31" s="41" t="s">
        <v>57</v>
      </c>
      <c r="F31" s="41" t="s">
        <v>45</v>
      </c>
      <c r="G31" s="41" t="s">
        <v>45</v>
      </c>
      <c r="H31" s="41" t="str">
        <f t="shared" si="0"/>
        <v>-</v>
      </c>
      <c r="I31" s="41" t="s">
        <v>57</v>
      </c>
    </row>
    <row r="32" spans="1:9" ht="12.75" customHeight="1">
      <c r="A32" s="42"/>
      <c r="B32" s="43"/>
      <c r="C32" s="43"/>
      <c r="D32" s="44"/>
      <c r="E32" s="44"/>
      <c r="F32" s="44"/>
      <c r="G32" s="44"/>
      <c r="H32" s="44"/>
      <c r="I32" s="44"/>
    </row>
    <row r="33" spans="1:9" ht="12.75" customHeight="1">
      <c r="A33" s="2" t="s">
        <v>325</v>
      </c>
      <c r="B33" s="21"/>
      <c r="C33" s="2" t="s">
        <v>326</v>
      </c>
      <c r="D33" s="1"/>
      <c r="E33" s="51" t="s">
        <v>327</v>
      </c>
      <c r="F33" s="51"/>
      <c r="G33" s="51"/>
      <c r="H33" s="51"/>
      <c r="I33" s="52"/>
    </row>
    <row r="34" spans="1:9" ht="12.75" customHeight="1">
      <c r="A34" s="70" t="s">
        <v>334</v>
      </c>
      <c r="B34" s="71"/>
      <c r="C34" s="71"/>
      <c r="D34" s="49"/>
      <c r="E34" s="53" t="s">
        <v>330</v>
      </c>
      <c r="F34" s="53"/>
      <c r="G34" s="53"/>
      <c r="H34" s="53" t="s">
        <v>328</v>
      </c>
      <c r="I34" s="53"/>
    </row>
    <row r="35" spans="1:9" ht="14.25" customHeight="1">
      <c r="A35" s="6"/>
      <c r="B35" s="21"/>
      <c r="C35" s="2"/>
      <c r="D35" s="4"/>
      <c r="E35" s="54"/>
      <c r="F35" s="15" t="s">
        <v>331</v>
      </c>
      <c r="G35" s="55"/>
      <c r="H35" s="53"/>
      <c r="I35" s="53"/>
    </row>
    <row r="36" spans="1:9" ht="16.5" customHeight="1">
      <c r="A36" s="56" t="s">
        <v>329</v>
      </c>
      <c r="B36" s="57"/>
      <c r="C36" s="56"/>
      <c r="D36" s="49"/>
      <c r="E36" s="49"/>
      <c r="F36" s="50"/>
      <c r="G36" s="17"/>
      <c r="H36" s="50"/>
      <c r="I36" s="50"/>
    </row>
    <row r="37" spans="1:9" ht="9.9499999999999993" customHeight="1">
      <c r="A37" s="16" t="s">
        <v>333</v>
      </c>
      <c r="B37" s="53"/>
      <c r="C37" s="53"/>
      <c r="D37" s="11"/>
      <c r="E37" s="11"/>
      <c r="F37" s="11"/>
      <c r="G37" s="11"/>
      <c r="H37" s="11"/>
      <c r="I37" s="11"/>
    </row>
    <row r="39" spans="1:9">
      <c r="A39" t="s">
        <v>332</v>
      </c>
    </row>
  </sheetData>
  <mergeCells count="12">
    <mergeCell ref="G5:G10"/>
    <mergeCell ref="H5:H10"/>
    <mergeCell ref="A1:I1"/>
    <mergeCell ref="A2:I2"/>
    <mergeCell ref="A4:A10"/>
    <mergeCell ref="B4:B10"/>
    <mergeCell ref="C4:C10"/>
    <mergeCell ref="D4:D10"/>
    <mergeCell ref="E4:H4"/>
    <mergeCell ref="I4:I10"/>
    <mergeCell ref="E5:E10"/>
    <mergeCell ref="F5:F10"/>
  </mergeCells>
  <conditionalFormatting sqref="H12:I12">
    <cfRule type="cellIs" dxfId="20" priority="21" stopIfTrue="1" operator="equal">
      <formula>0</formula>
    </cfRule>
  </conditionalFormatting>
  <conditionalFormatting sqref="H13:I13">
    <cfRule type="cellIs" dxfId="19" priority="20" stopIfTrue="1" operator="equal">
      <formula>0</formula>
    </cfRule>
  </conditionalFormatting>
  <conditionalFormatting sqref="H14:I14">
    <cfRule type="cellIs" dxfId="18" priority="19" stopIfTrue="1" operator="equal">
      <formula>0</formula>
    </cfRule>
  </conditionalFormatting>
  <conditionalFormatting sqref="H15:I15">
    <cfRule type="cellIs" dxfId="17" priority="18" stopIfTrue="1" operator="equal">
      <formula>0</formula>
    </cfRule>
  </conditionalFormatting>
  <conditionalFormatting sqref="H16:I16">
    <cfRule type="cellIs" dxfId="16" priority="17" stopIfTrue="1" operator="equal">
      <formula>0</formula>
    </cfRule>
  </conditionalFormatting>
  <conditionalFormatting sqref="H17:I17">
    <cfRule type="cellIs" dxfId="15" priority="16" stopIfTrue="1" operator="equal">
      <formula>0</formula>
    </cfRule>
  </conditionalFormatting>
  <conditionalFormatting sqref="H18:I18">
    <cfRule type="cellIs" dxfId="14" priority="15" stopIfTrue="1" operator="equal">
      <formula>0</formula>
    </cfRule>
  </conditionalFormatting>
  <conditionalFormatting sqref="H19:I19">
    <cfRule type="cellIs" dxfId="13" priority="14" stopIfTrue="1" operator="equal">
      <formula>0</formula>
    </cfRule>
  </conditionalFormatting>
  <conditionalFormatting sqref="H20:I20">
    <cfRule type="cellIs" dxfId="12" priority="13" stopIfTrue="1" operator="equal">
      <formula>0</formula>
    </cfRule>
  </conditionalFormatting>
  <conditionalFormatting sqref="H21:I21">
    <cfRule type="cellIs" dxfId="11" priority="12" stopIfTrue="1" operator="equal">
      <formula>0</formula>
    </cfRule>
  </conditionalFormatting>
  <conditionalFormatting sqref="H22:I22">
    <cfRule type="cellIs" dxfId="10" priority="11" stopIfTrue="1" operator="equal">
      <formula>0</formula>
    </cfRule>
  </conditionalFormatting>
  <conditionalFormatting sqref="H23:I23">
    <cfRule type="cellIs" dxfId="9" priority="10" stopIfTrue="1" operator="equal">
      <formula>0</formula>
    </cfRule>
  </conditionalFormatting>
  <conditionalFormatting sqref="H24:I24">
    <cfRule type="cellIs" dxfId="8" priority="9" stopIfTrue="1" operator="equal">
      <formula>0</formula>
    </cfRule>
  </conditionalFormatting>
  <conditionalFormatting sqref="H25:I25">
    <cfRule type="cellIs" dxfId="7" priority="8" stopIfTrue="1" operator="equal">
      <formula>0</formula>
    </cfRule>
  </conditionalFormatting>
  <conditionalFormatting sqref="H26:I26">
    <cfRule type="cellIs" dxfId="6" priority="7" stopIfTrue="1" operator="equal">
      <formula>0</formula>
    </cfRule>
  </conditionalFormatting>
  <conditionalFormatting sqref="H27:I27">
    <cfRule type="cellIs" dxfId="5" priority="6" stopIfTrue="1" operator="equal">
      <formula>0</formula>
    </cfRule>
  </conditionalFormatting>
  <conditionalFormatting sqref="H28:I28">
    <cfRule type="cellIs" dxfId="4" priority="5" stopIfTrue="1" operator="equal">
      <formula>0</formula>
    </cfRule>
  </conditionalFormatting>
  <conditionalFormatting sqref="H29:I29">
    <cfRule type="cellIs" dxfId="3" priority="4" stopIfTrue="1" operator="equal">
      <formula>0</formula>
    </cfRule>
  </conditionalFormatting>
  <conditionalFormatting sqref="H30:I30">
    <cfRule type="cellIs" dxfId="2" priority="3" stopIfTrue="1" operator="equal">
      <formula>0</formula>
    </cfRule>
  </conditionalFormatting>
  <conditionalFormatting sqref="H31:I31">
    <cfRule type="cellIs" dxfId="1" priority="2" stopIfTrue="1" operator="equal">
      <formula>0</formula>
    </cfRule>
  </conditionalFormatting>
  <conditionalFormatting sqref="H32:I32">
    <cfRule type="cellIs" dxfId="0" priority="1" stopIfTrue="1" operator="equal">
      <formula>0</formula>
    </cfRule>
  </conditionalFormatting>
  <pageMargins left="0.59055118110236227" right="0.39370078740157483" top="1.5748031496062993" bottom="0.39370078740157483" header="0.51181102362204722" footer="0.51181102362204722"/>
  <pageSetup paperSize="9" scale="7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316</v>
      </c>
      <c r="B1" s="1" t="s">
        <v>282</v>
      </c>
    </row>
    <row r="2" spans="1:2">
      <c r="A2" t="s">
        <v>317</v>
      </c>
      <c r="B2" s="1" t="s">
        <v>2</v>
      </c>
    </row>
    <row r="3" spans="1:2">
      <c r="A3" t="s">
        <v>318</v>
      </c>
      <c r="B3" s="1" t="s">
        <v>319</v>
      </c>
    </row>
    <row r="4" spans="1:2">
      <c r="A4" t="s">
        <v>320</v>
      </c>
      <c r="B4" s="1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EXPORT_PRP</vt:lpstr>
      <vt:lpstr>EXPORT_SRC_CODE</vt:lpstr>
      <vt:lpstr>EXPORT_SRC_KIND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***</cp:lastModifiedBy>
  <cp:lastPrinted>2017-05-02T07:41:52Z</cp:lastPrinted>
  <dcterms:created xsi:type="dcterms:W3CDTF">1999-06-18T11:49:53Z</dcterms:created>
  <dcterms:modified xsi:type="dcterms:W3CDTF">2017-05-05T12:54:18Z</dcterms:modified>
</cp:coreProperties>
</file>