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15" windowWidth="11805" windowHeight="6525" tabRatio="601" firstSheet="1" activeTab="2"/>
  </bookViews>
  <sheets>
    <sheet name="Лист17" sheetId="1" r:id="rId1"/>
    <sheet name="Лист2" sheetId="4" r:id="rId2"/>
    <sheet name="Лист1" sheetId="3" r:id="rId3"/>
  </sheets>
  <calcPr calcId="124519"/>
</workbook>
</file>

<file path=xl/calcChain.xml><?xml version="1.0" encoding="utf-8"?>
<calcChain xmlns="http://schemas.openxmlformats.org/spreadsheetml/2006/main">
  <c r="H82" i="3"/>
  <c r="I82" s="1"/>
  <c r="H81"/>
  <c r="I81" s="1"/>
  <c r="E53" i="4" l="1"/>
  <c r="E52"/>
  <c r="I25" i="3"/>
  <c r="H25"/>
  <c r="D12" i="4"/>
  <c r="E12"/>
  <c r="E13"/>
  <c r="D14"/>
  <c r="D13" s="1"/>
  <c r="E14"/>
  <c r="E15"/>
  <c r="D15"/>
  <c r="E18"/>
  <c r="F22"/>
  <c r="F82"/>
  <c r="D107"/>
  <c r="E107" s="1"/>
  <c r="E108"/>
  <c r="E36"/>
  <c r="I36"/>
  <c r="J36" s="1"/>
  <c r="K36" s="1"/>
  <c r="E29"/>
  <c r="E17"/>
  <c r="E16"/>
  <c r="G22" i="3"/>
  <c r="K98" i="4"/>
  <c r="F99"/>
  <c r="I99" s="1"/>
  <c r="J99" s="1"/>
  <c r="K99" s="1"/>
  <c r="D99"/>
  <c r="E99" s="1"/>
  <c r="F89"/>
  <c r="D89"/>
  <c r="D88" s="1"/>
  <c r="I89"/>
  <c r="J89" s="1"/>
  <c r="E89"/>
  <c r="F94"/>
  <c r="D94"/>
  <c r="I94"/>
  <c r="E94"/>
  <c r="I97"/>
  <c r="J97" s="1"/>
  <c r="E97"/>
  <c r="I92"/>
  <c r="E92"/>
  <c r="E43" i="3"/>
  <c r="H43" s="1"/>
  <c r="I43" s="1"/>
  <c r="H45"/>
  <c r="I45" s="1"/>
  <c r="E83" i="4"/>
  <c r="E82"/>
  <c r="I83"/>
  <c r="J83" s="1"/>
  <c r="K83" s="1"/>
  <c r="I82"/>
  <c r="J82" s="1"/>
  <c r="K82" s="1"/>
  <c r="I91"/>
  <c r="J91" s="1"/>
  <c r="E91"/>
  <c r="E54"/>
  <c r="I48"/>
  <c r="E117" i="3"/>
  <c r="H117" s="1"/>
  <c r="H113" s="1"/>
  <c r="E54"/>
  <c r="E96" i="4"/>
  <c r="I90"/>
  <c r="E95"/>
  <c r="E90"/>
  <c r="F50"/>
  <c r="F45" s="1"/>
  <c r="I45" s="1"/>
  <c r="F39"/>
  <c r="F38" s="1"/>
  <c r="I38" s="1"/>
  <c r="J38" s="1"/>
  <c r="D50"/>
  <c r="D45" s="1"/>
  <c r="E45" s="1"/>
  <c r="D31"/>
  <c r="J31" s="1"/>
  <c r="K31" s="1"/>
  <c r="E51"/>
  <c r="I51"/>
  <c r="J51" s="1"/>
  <c r="K30"/>
  <c r="J32"/>
  <c r="K32" s="1"/>
  <c r="E32"/>
  <c r="D103"/>
  <c r="E103" s="1"/>
  <c r="I101"/>
  <c r="J101" s="1"/>
  <c r="K101" s="1"/>
  <c r="E101"/>
  <c r="D26"/>
  <c r="D25" s="1"/>
  <c r="D22" s="1"/>
  <c r="I96"/>
  <c r="H61" i="3"/>
  <c r="E28" i="4"/>
  <c r="E27"/>
  <c r="I54"/>
  <c r="J54" s="1"/>
  <c r="K54" s="1"/>
  <c r="D77"/>
  <c r="D76" s="1"/>
  <c r="H27" i="3"/>
  <c r="I27" s="1"/>
  <c r="F64" i="4"/>
  <c r="I68"/>
  <c r="K68" s="1"/>
  <c r="F77"/>
  <c r="I77" s="1"/>
  <c r="H114" i="3"/>
  <c r="I113" i="4"/>
  <c r="H49" i="3"/>
  <c r="G103"/>
  <c r="H38"/>
  <c r="I38" s="1"/>
  <c r="I61"/>
  <c r="H74"/>
  <c r="I74" s="1"/>
  <c r="H75"/>
  <c r="I75" s="1"/>
  <c r="E47"/>
  <c r="E36"/>
  <c r="E35" s="1"/>
  <c r="E73"/>
  <c r="H73" s="1"/>
  <c r="I73" s="1"/>
  <c r="E79" i="4"/>
  <c r="F110"/>
  <c r="I53"/>
  <c r="J53" s="1"/>
  <c r="K53" s="1"/>
  <c r="I73"/>
  <c r="J73" s="1"/>
  <c r="K73" s="1"/>
  <c r="E30" i="3"/>
  <c r="H30" s="1"/>
  <c r="I30" s="1"/>
  <c r="E58"/>
  <c r="H58" s="1"/>
  <c r="I58" s="1"/>
  <c r="E63"/>
  <c r="I29" i="4"/>
  <c r="J29" s="1"/>
  <c r="K29" s="1"/>
  <c r="F103"/>
  <c r="I103" s="1"/>
  <c r="E66"/>
  <c r="I18"/>
  <c r="J18" s="1"/>
  <c r="K18" s="1"/>
  <c r="I72"/>
  <c r="J72" s="1"/>
  <c r="K72" s="1"/>
  <c r="J46"/>
  <c r="K46" s="1"/>
  <c r="J48"/>
  <c r="K48" s="1"/>
  <c r="K11"/>
  <c r="H64" i="3"/>
  <c r="I64" s="1"/>
  <c r="H65"/>
  <c r="I65" s="1"/>
  <c r="H66"/>
  <c r="I66" s="1"/>
  <c r="H67"/>
  <c r="I67" s="1"/>
  <c r="H68"/>
  <c r="I68" s="1"/>
  <c r="H69"/>
  <c r="I69" s="1"/>
  <c r="H70"/>
  <c r="I70" s="1"/>
  <c r="H71"/>
  <c r="I71" s="1"/>
  <c r="H59"/>
  <c r="I59" s="1"/>
  <c r="H60"/>
  <c r="I60" s="1"/>
  <c r="H55"/>
  <c r="I55" s="1"/>
  <c r="H56"/>
  <c r="I56" s="1"/>
  <c r="H57"/>
  <c r="H44"/>
  <c r="I44" s="1"/>
  <c r="H37"/>
  <c r="I37" s="1"/>
  <c r="H24"/>
  <c r="I24" s="1"/>
  <c r="H31"/>
  <c r="I31" s="1"/>
  <c r="H32"/>
  <c r="I32" s="1"/>
  <c r="H33"/>
  <c r="I33" s="1"/>
  <c r="H34"/>
  <c r="I34" s="1"/>
  <c r="E23"/>
  <c r="H23" s="1"/>
  <c r="H54"/>
  <c r="I54" s="1"/>
  <c r="H48"/>
  <c r="I48" s="1"/>
  <c r="H47"/>
  <c r="I47" s="1"/>
  <c r="I35" i="4"/>
  <c r="J35" s="1"/>
  <c r="K35" s="1"/>
  <c r="I52"/>
  <c r="J52" s="1"/>
  <c r="K52" s="1"/>
  <c r="F71"/>
  <c r="I71" s="1"/>
  <c r="J71" s="1"/>
  <c r="I67"/>
  <c r="E67"/>
  <c r="I76" i="3"/>
  <c r="H120"/>
  <c r="D113"/>
  <c r="D103" s="1"/>
  <c r="I50"/>
  <c r="I51"/>
  <c r="I52"/>
  <c r="I49"/>
  <c r="I26"/>
  <c r="D23"/>
  <c r="I28" i="4"/>
  <c r="J28" s="1"/>
  <c r="I24"/>
  <c r="J24" s="1"/>
  <c r="I27"/>
  <c r="I11"/>
  <c r="I16"/>
  <c r="I17"/>
  <c r="F26"/>
  <c r="I26" s="1"/>
  <c r="J26" s="1"/>
  <c r="F15"/>
  <c r="I15" s="1"/>
  <c r="J15" s="1"/>
  <c r="K15" s="1"/>
  <c r="I63"/>
  <c r="I65"/>
  <c r="J65" s="1"/>
  <c r="K65" s="1"/>
  <c r="I66"/>
  <c r="I98"/>
  <c r="I100"/>
  <c r="J100" s="1"/>
  <c r="K100" s="1"/>
  <c r="I102"/>
  <c r="I104"/>
  <c r="J104" s="1"/>
  <c r="K104" s="1"/>
  <c r="I105"/>
  <c r="I108"/>
  <c r="J108" s="1"/>
  <c r="K108" s="1"/>
  <c r="I109"/>
  <c r="I110"/>
  <c r="J110" s="1"/>
  <c r="K110" s="1"/>
  <c r="I111"/>
  <c r="J111" s="1"/>
  <c r="K111" s="1"/>
  <c r="I79"/>
  <c r="I80"/>
  <c r="I81"/>
  <c r="I84"/>
  <c r="J84" s="1"/>
  <c r="K84" s="1"/>
  <c r="I85"/>
  <c r="J85" s="1"/>
  <c r="K85" s="1"/>
  <c r="I95"/>
  <c r="J95" s="1"/>
  <c r="I78"/>
  <c r="J78" s="1"/>
  <c r="F107"/>
  <c r="I107" s="1"/>
  <c r="J107" s="1"/>
  <c r="K107" s="1"/>
  <c r="E104"/>
  <c r="I60"/>
  <c r="I58"/>
  <c r="I59"/>
  <c r="I62"/>
  <c r="J62" s="1"/>
  <c r="K62" s="1"/>
  <c r="F57"/>
  <c r="I57" s="1"/>
  <c r="F23"/>
  <c r="I23" s="1"/>
  <c r="I39"/>
  <c r="J39" s="1"/>
  <c r="I40"/>
  <c r="K40" s="1"/>
  <c r="I43"/>
  <c r="I42"/>
  <c r="J42" s="1"/>
  <c r="D106" l="1"/>
  <c r="F88"/>
  <c r="F87" s="1"/>
  <c r="I87" s="1"/>
  <c r="E88"/>
  <c r="E22"/>
  <c r="J67"/>
  <c r="K67" s="1"/>
  <c r="J79"/>
  <c r="K79" s="1"/>
  <c r="J77"/>
  <c r="K71"/>
  <c r="K91"/>
  <c r="K97"/>
  <c r="J66"/>
  <c r="K66" s="1"/>
  <c r="J80"/>
  <c r="K80" s="1"/>
  <c r="J92"/>
  <c r="K92" s="1"/>
  <c r="J90"/>
  <c r="K90" s="1"/>
  <c r="J96"/>
  <c r="K96" s="1"/>
  <c r="J59"/>
  <c r="K59" s="1"/>
  <c r="J58"/>
  <c r="K58" s="1"/>
  <c r="J57"/>
  <c r="K57" s="1"/>
  <c r="K28"/>
  <c r="J27"/>
  <c r="K27" s="1"/>
  <c r="J17"/>
  <c r="K17" s="1"/>
  <c r="J16"/>
  <c r="K16" s="1"/>
  <c r="H36" i="3"/>
  <c r="I36" s="1"/>
  <c r="K51" i="4"/>
  <c r="E72" i="3"/>
  <c r="H72" s="1"/>
  <c r="I72" s="1"/>
  <c r="E31" i="4"/>
  <c r="K89"/>
  <c r="J94"/>
  <c r="K94" s="1"/>
  <c r="I113" i="3"/>
  <c r="F76" i="4"/>
  <c r="E26"/>
  <c r="E77"/>
  <c r="J45"/>
  <c r="K45" s="1"/>
  <c r="J68"/>
  <c r="E25"/>
  <c r="K26"/>
  <c r="K42"/>
  <c r="J43"/>
  <c r="K43" s="1"/>
  <c r="J40"/>
  <c r="E50"/>
  <c r="E76"/>
  <c r="D75"/>
  <c r="E53" i="3"/>
  <c r="E46"/>
  <c r="H46" s="1"/>
  <c r="I46" s="1"/>
  <c r="H35"/>
  <c r="I35" s="1"/>
  <c r="K77" i="4"/>
  <c r="F25"/>
  <c r="F14"/>
  <c r="F13" s="1"/>
  <c r="F12" s="1"/>
  <c r="F10" s="1"/>
  <c r="K95"/>
  <c r="K78"/>
  <c r="I50"/>
  <c r="J50" s="1"/>
  <c r="K24"/>
  <c r="J23"/>
  <c r="K23" s="1"/>
  <c r="H63" i="3"/>
  <c r="I63" s="1"/>
  <c r="I23"/>
  <c r="E103"/>
  <c r="H103" s="1"/>
  <c r="I103" s="1"/>
  <c r="D22"/>
  <c r="J103" i="4"/>
  <c r="K103" s="1"/>
  <c r="D87"/>
  <c r="F56"/>
  <c r="I56" s="1"/>
  <c r="F61"/>
  <c r="I88"/>
  <c r="J88" s="1"/>
  <c r="F75"/>
  <c r="F70" s="1"/>
  <c r="I70" s="1"/>
  <c r="I76"/>
  <c r="I64"/>
  <c r="J64" s="1"/>
  <c r="K64" s="1"/>
  <c r="F106"/>
  <c r="I106" s="1"/>
  <c r="J106" s="1"/>
  <c r="K106" s="1"/>
  <c r="I34"/>
  <c r="J34" s="1"/>
  <c r="K34" s="1"/>
  <c r="K38"/>
  <c r="K39"/>
  <c r="E106" l="1"/>
  <c r="D10"/>
  <c r="J56"/>
  <c r="K56" s="1"/>
  <c r="I25"/>
  <c r="K50"/>
  <c r="D70"/>
  <c r="E75"/>
  <c r="I14"/>
  <c r="J14" s="1"/>
  <c r="K14" s="1"/>
  <c r="E29" i="3"/>
  <c r="E28" s="1"/>
  <c r="E22" s="1"/>
  <c r="H22" s="1"/>
  <c r="J87" i="4"/>
  <c r="K87" s="1"/>
  <c r="K88"/>
  <c r="I75"/>
  <c r="J76"/>
  <c r="K76" s="1"/>
  <c r="I22"/>
  <c r="J22" s="1"/>
  <c r="K22" s="1"/>
  <c r="H53" i="3"/>
  <c r="I53" s="1"/>
  <c r="I61" i="4"/>
  <c r="J61" s="1"/>
  <c r="K61" s="1"/>
  <c r="E87"/>
  <c r="I13"/>
  <c r="J13" s="1"/>
  <c r="K13" s="1"/>
  <c r="J75" l="1"/>
  <c r="K75" s="1"/>
  <c r="E70"/>
  <c r="J70"/>
  <c r="K70" s="1"/>
  <c r="J25"/>
  <c r="K25" s="1"/>
  <c r="E10"/>
  <c r="H29" i="3"/>
  <c r="I29" s="1"/>
  <c r="H28" l="1"/>
  <c r="I28" s="1"/>
  <c r="I22"/>
  <c r="I12" i="4"/>
  <c r="J12" s="1"/>
  <c r="K12" s="1"/>
  <c r="I10"/>
  <c r="J10" s="1"/>
  <c r="K10" s="1"/>
</calcChain>
</file>

<file path=xl/sharedStrings.xml><?xml version="1.0" encoding="utf-8"?>
<sst xmlns="http://schemas.openxmlformats.org/spreadsheetml/2006/main" count="1163" uniqueCount="334">
  <si>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</si>
  <si>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</si>
  <si>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</si>
  <si>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</si>
  <si>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</si>
  <si>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</si>
  <si>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</si>
  <si>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</si>
  <si>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</si>
  <si>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</si>
  <si>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</si>
  <si>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</si>
  <si>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</si>
  <si>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</si>
  <si>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</si>
  <si>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</si>
  <si>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</si>
  <si>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</si>
  <si>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</si>
  <si>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</si>
  <si>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</si>
  <si>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</si>
  <si>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</si>
  <si>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</si>
  <si>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</si>
  <si>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</si>
  <si>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</si>
  <si>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</si>
  <si>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</si>
  <si>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</si>
  <si>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</si>
  <si>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</si>
  <si>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</si>
  <si>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</si>
  <si>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</si>
  <si>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700</t>
  </si>
  <si>
    <t xml:space="preserve">       из них:</t>
  </si>
  <si>
    <t xml:space="preserve">      в том числе: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</si>
  <si>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</si>
  <si>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</si>
  <si>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</si>
  <si>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</si>
  <si>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</si>
  <si>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</si>
  <si>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820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</si>
  <si>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</si>
  <si>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</si>
  <si>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</si>
  <si>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</si>
  <si>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</si>
  <si>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</si>
  <si>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</si>
  <si>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</si>
  <si>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</si>
  <si>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</si>
  <si>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</si>
  <si>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</si>
  <si>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</si>
  <si>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</si>
  <si>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</si>
  <si>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</si>
  <si>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</si>
  <si>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</si>
  <si>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</si>
  <si>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</si>
  <si>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</si>
  <si>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</si>
  <si>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</si>
  <si>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</si>
  <si>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</si>
  <si>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</si>
  <si>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</si>
  <si>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</si>
  <si>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</si>
  <si>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</si>
  <si>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</si>
  <si>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</si>
  <si>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</si>
  <si>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</si>
  <si>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</si>
  <si>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</si>
  <si>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</si>
  <si>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</si>
  <si>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</si>
  <si>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</si>
  <si>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</si>
  <si>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</si>
  <si>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</si>
  <si>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</si>
  <si>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</si>
  <si>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</si>
  <si>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</si>
  <si>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</si>
  <si>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</si>
  <si>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</si>
  <si>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</si>
  <si>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</si>
  <si>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</si>
  <si>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</si>
  <si>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</si>
  <si>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</si>
  <si>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>951 202 01001 10 0000 151</t>
  </si>
  <si>
    <t>951 202 03015 10 0000 151</t>
  </si>
  <si>
    <t>000 000 00000 00 0000 100</t>
  </si>
  <si>
    <t>182 101 02000 01 0000 110</t>
  </si>
  <si>
    <t>182 106 01030 10 0000 110</t>
  </si>
  <si>
    <t>182 106 01030 10 1000 110</t>
  </si>
  <si>
    <t>951 117 01050 10 0000 180</t>
  </si>
  <si>
    <t>182 106 00000 00 0000 110</t>
  </si>
  <si>
    <t>Налог на доходы физических лиц</t>
  </si>
  <si>
    <t>Госпошлина</t>
  </si>
  <si>
    <t>000 870 00000 00 0000 151</t>
  </si>
  <si>
    <t>Налоговые доходы</t>
  </si>
  <si>
    <t>Неналоговые доходы</t>
  </si>
  <si>
    <t>Налог на имущество</t>
  </si>
  <si>
    <t>0104</t>
  </si>
  <si>
    <t>0309</t>
  </si>
  <si>
    <t>0500</t>
  </si>
  <si>
    <t>0801</t>
  </si>
  <si>
    <t>0203</t>
  </si>
  <si>
    <t xml:space="preserve">Центральный аппарат </t>
  </si>
  <si>
    <t>Культура</t>
  </si>
  <si>
    <t xml:space="preserve"> Руководитель   __________________             </t>
  </si>
  <si>
    <t>экономической службы        ____________________     О.А.Потапова</t>
  </si>
  <si>
    <t>020</t>
  </si>
  <si>
    <t>030</t>
  </si>
  <si>
    <t>Глава муниципального образования</t>
  </si>
  <si>
    <t>04226215</t>
  </si>
  <si>
    <t>951</t>
  </si>
  <si>
    <t>Остатки прошлых лет по зем. налогу</t>
  </si>
  <si>
    <t>951 202 04999 10  0000 151</t>
  </si>
  <si>
    <t>Невыясненные поступления</t>
  </si>
  <si>
    <t>Аренда имущества</t>
  </si>
  <si>
    <t>000  000  00000 00 0000 000</t>
  </si>
  <si>
    <t>Налог на имущество физических лиц</t>
  </si>
  <si>
    <t>Доходы в виде арендной платы за земли,находящиеся в собственности поселений</t>
  </si>
  <si>
    <t>Жилищно-коммунальное зозяйство</t>
  </si>
  <si>
    <t>000 000 00000 00 0000 110</t>
  </si>
  <si>
    <t>-</t>
  </si>
  <si>
    <t>0,00</t>
  </si>
  <si>
    <t>Прочие субвенции бюджетам поселений</t>
  </si>
  <si>
    <t>Социальная политика</t>
  </si>
  <si>
    <t>Прочие м/б трансф.бюджетам поселений</t>
  </si>
  <si>
    <t>951 111 05025 10 0000 120</t>
  </si>
  <si>
    <t>Прочие неналоговые доходы</t>
  </si>
  <si>
    <t>0113</t>
  </si>
  <si>
    <t>182 105 03020 01 0000 110</t>
  </si>
  <si>
    <t>182 105 03020 01 1000 110</t>
  </si>
  <si>
    <t>Единый сельскохозяйственный налог (за налоговые периоды, истекшие до 1 января 2011 года)</t>
  </si>
  <si>
    <t>0503</t>
  </si>
  <si>
    <t>182 105 03010 01 1000110</t>
  </si>
  <si>
    <t>182 105 03010 01 3000 110</t>
  </si>
  <si>
    <t>951 202 03024 10  0000 151</t>
  </si>
  <si>
    <t xml:space="preserve"> Администрация Колундаевского сельского поселения Шолоховского района</t>
  </si>
  <si>
    <t>182 105 03010 01 0000110</t>
  </si>
  <si>
    <t>182 105 03000 00 0000110</t>
  </si>
  <si>
    <t>Прочие выплаты</t>
  </si>
  <si>
    <t>Иные выплаты аппарату, за исключением оплаты труда</t>
  </si>
  <si>
    <t>Оплата труда и начисления на выплаты по оплате труда</t>
  </si>
  <si>
    <t>Прочая закупка товаров, работ и услуг для государственных нужд</t>
  </si>
  <si>
    <t>0409</t>
  </si>
  <si>
    <t>0100</t>
  </si>
  <si>
    <t>182 101 02010 01 0000 110</t>
  </si>
  <si>
    <t>182 101 02010 01 1000 110</t>
  </si>
  <si>
    <t>182 101 02010 01 3000 110</t>
  </si>
  <si>
    <t>500</t>
  </si>
  <si>
    <t>520</t>
  </si>
  <si>
    <t>821</t>
  </si>
  <si>
    <t>822</t>
  </si>
  <si>
    <t>0502</t>
  </si>
  <si>
    <t>182 109 04053 10 0000 110</t>
  </si>
  <si>
    <t>Прочие поступления от денежных взысканий (штрафов) и иных сумм в возмещение ущерба</t>
  </si>
  <si>
    <t>951 116 90050 10 0000 140</t>
  </si>
  <si>
    <t>200,00</t>
  </si>
  <si>
    <t>951 108 04020 01 1000 110</t>
  </si>
  <si>
    <t>0804</t>
  </si>
  <si>
    <t>0800</t>
  </si>
  <si>
    <t>0102</t>
  </si>
  <si>
    <t>000 111 05000 00 0000 120</t>
  </si>
  <si>
    <t>182 109 04053 10 1000 110</t>
  </si>
  <si>
    <t>Подпрограмма "Развитие информационных технологий"</t>
  </si>
  <si>
    <t>0707</t>
  </si>
  <si>
    <t>Муниципальная программа "Молодежь Колундаевского сельского поселения"</t>
  </si>
  <si>
    <t>Благоустройство</t>
  </si>
  <si>
    <t>Подпрограмма "Развите культуры"</t>
  </si>
  <si>
    <t>182 101 02020 01 0000 110</t>
  </si>
  <si>
    <t>182 101 02020 01 1000 110</t>
  </si>
  <si>
    <t>182 101 02030 01 1000 110</t>
  </si>
  <si>
    <t xml:space="preserve">           по ОКТМО</t>
  </si>
  <si>
    <t>60659430</t>
  </si>
  <si>
    <t>100 103 02260 01 0000 110</t>
  </si>
  <si>
    <t>100 103 02250 01 0000 110</t>
  </si>
  <si>
    <t>100 103 02240 01 0000 110</t>
  </si>
  <si>
    <t>100 103 02230 01 0000 110</t>
  </si>
  <si>
    <t>100 103 02200 01 0000 110</t>
  </si>
  <si>
    <t>182 106 06033 10 1000 110</t>
  </si>
  <si>
    <t>182 106 06043 10 1000 110</t>
  </si>
  <si>
    <t>182 106 06043 10 3000 110</t>
  </si>
  <si>
    <t>182 106 06043 10 0000 110</t>
  </si>
  <si>
    <t>182 106 06033 10 3000 110</t>
  </si>
  <si>
    <t>182 106 06033 10 0000 110</t>
  </si>
  <si>
    <t>Доходы от уплаты акцизов на автомобильный бензин</t>
  </si>
  <si>
    <t>Доходы от уплаты акцизов на моторные масла</t>
  </si>
  <si>
    <t>Доходы от уплаты акцизов на дизельное топливо</t>
  </si>
  <si>
    <t>Акцизы по подакцизным товарам</t>
  </si>
  <si>
    <t>Доходы от уплаты акцизов на прямогонный бензин</t>
  </si>
  <si>
    <t>182 106 01030 10 2100 110</t>
  </si>
  <si>
    <t>182 106 01030 10 4000 110</t>
  </si>
  <si>
    <t>182 106 06043 10 2100 110</t>
  </si>
  <si>
    <t>Подпрограмма "Обеспечение реализации муниципальной программы "Муниципальная политика"</t>
  </si>
  <si>
    <t>Подпрограмма "Обеспечение реализации муниципальной программы "Муниципальная политика "</t>
  </si>
  <si>
    <t>Подпрограмма "Защита населения и территории от чрезвычайных ситуаций"</t>
  </si>
  <si>
    <t>Подпрограмма "Развитие транспортной системы"</t>
  </si>
  <si>
    <t>Подпрограмма "Благоустройство территории поселения и обеспечение качественными жилищно-коммунальными услугами населения"</t>
  </si>
  <si>
    <t>Подпрограмма "Развите культуры" муниципальной программы "Развитие культуры"</t>
  </si>
  <si>
    <t>Подпрограмма " Социальная поддержка отдельных категорий граждан"."</t>
  </si>
  <si>
    <t>Подпрограмма "Развитие физической культуры и спорта"</t>
  </si>
  <si>
    <t>182 106 06043 10 4000 110</t>
  </si>
  <si>
    <t>802 116 51040 02 0000 140</t>
  </si>
  <si>
    <t>182 106 06033 10 2100 110</t>
  </si>
  <si>
    <t>И.В.Краюшкина</t>
  </si>
  <si>
    <t>182 105 03010 01 2100 110</t>
  </si>
  <si>
    <t>857 116 51040 02 0000 140</t>
  </si>
  <si>
    <t xml:space="preserve">951 117 05050 10 0000 180 </t>
  </si>
  <si>
    <t>0.00</t>
  </si>
  <si>
    <t>182 106 06033 10 4000 110</t>
  </si>
  <si>
    <t>081 116 90050 10 6000 140</t>
  </si>
  <si>
    <t>182 101 02010 01 4000 110</t>
  </si>
  <si>
    <t xml:space="preserve">Главный бухгалтер ________________             Н.Н.Землянухина          </t>
  </si>
  <si>
    <t>2342300</t>
  </si>
  <si>
    <t>69900</t>
  </si>
  <si>
    <t>182 106 06043 10 2200 110</t>
  </si>
  <si>
    <t>0107</t>
  </si>
  <si>
    <t>1001</t>
  </si>
  <si>
    <t>0111</t>
  </si>
  <si>
    <t>Фонд оплаты труда</t>
  </si>
  <si>
    <t>000</t>
  </si>
  <si>
    <t>Иные выплаты , за исключением оплаты труда</t>
  </si>
  <si>
    <t>специальные расходы</t>
  </si>
  <si>
    <t>проведение выборов</t>
  </si>
  <si>
    <t>Резервный фонд</t>
  </si>
  <si>
    <t>резервные средства</t>
  </si>
  <si>
    <t>Другие общегосударственные вопросы</t>
  </si>
  <si>
    <t>Подрограмма "Противодействие коррупции"</t>
  </si>
  <si>
    <t>Безвозмездные перечисления государственным и муниципальным организациям</t>
  </si>
  <si>
    <t>Муниципальная пенсия</t>
  </si>
  <si>
    <t>Взносы  по обязательному социальному страхованию</t>
  </si>
  <si>
    <t>Осуществление первичного воинского учета</t>
  </si>
  <si>
    <t>финансирования дефицита бюджета                                           Администрация Терновского сельского поселения</t>
  </si>
  <si>
    <t>Наименование бюджета                                                             бюджет Колундаевского сельского поселения Шолоховского района</t>
  </si>
  <si>
    <t>Увеличение стоимости основных средств</t>
  </si>
  <si>
    <t>0102 1230000110 121</t>
  </si>
  <si>
    <t xml:space="preserve">0102 1230000110 129 </t>
  </si>
  <si>
    <t xml:space="preserve">0102 1230000110 120 </t>
  </si>
  <si>
    <t>9600 0000000 000</t>
  </si>
  <si>
    <t>0102 1230000110 122</t>
  </si>
  <si>
    <t xml:space="preserve">0102 1230000190 122 </t>
  </si>
  <si>
    <t xml:space="preserve">0104 1010025220 244 </t>
  </si>
  <si>
    <t xml:space="preserve">0104 1230000110 000 </t>
  </si>
  <si>
    <t>0104 1230000110 120</t>
  </si>
  <si>
    <t xml:space="preserve">0104 1230000110 121 </t>
  </si>
  <si>
    <t>0104 1230000110 129</t>
  </si>
  <si>
    <t xml:space="preserve">0104 1230000110 122 </t>
  </si>
  <si>
    <t xml:space="preserve">0104 1230000190 122 </t>
  </si>
  <si>
    <t xml:space="preserve">0104 1230000190 244 </t>
  </si>
  <si>
    <t xml:space="preserve">0104 1230072390 244 </t>
  </si>
  <si>
    <t xml:space="preserve">0107 1230099990 880 </t>
  </si>
  <si>
    <t xml:space="preserve">0111 9910090100 870 </t>
  </si>
  <si>
    <t>0113 0810025160 244</t>
  </si>
  <si>
    <t xml:space="preserve">0113 1230025270 244 </t>
  </si>
  <si>
    <t xml:space="preserve">0113 1230099990 000 </t>
  </si>
  <si>
    <t xml:space="preserve">0113 1230099990 851 </t>
  </si>
  <si>
    <t xml:space="preserve">0113 1230099990 852 </t>
  </si>
  <si>
    <t>0113 1230099990 853</t>
  </si>
  <si>
    <t>0203 1230051180 120</t>
  </si>
  <si>
    <t xml:space="preserve">0203 1230051180 121 </t>
  </si>
  <si>
    <t xml:space="preserve">0203 1230051180 129 </t>
  </si>
  <si>
    <t xml:space="preserve">0309 0920025200 540 </t>
  </si>
  <si>
    <t xml:space="preserve">0409 06100S3510 244 </t>
  </si>
  <si>
    <t>0409 0610025140 244</t>
  </si>
  <si>
    <t xml:space="preserve">0409 0610025280 244 </t>
  </si>
  <si>
    <t xml:space="preserve">0409 0610073510 244 </t>
  </si>
  <si>
    <t>0502 0510025120 244</t>
  </si>
  <si>
    <t xml:space="preserve">0502 0510025120 852 </t>
  </si>
  <si>
    <t xml:space="preserve">0503 0510000000 000 </t>
  </si>
  <si>
    <t xml:space="preserve">0503 0510000000 244 </t>
  </si>
  <si>
    <t xml:space="preserve">0503 0510025070 244 </t>
  </si>
  <si>
    <t xml:space="preserve">0503 0510025080 244 </t>
  </si>
  <si>
    <t xml:space="preserve">0503 0510025100 244 </t>
  </si>
  <si>
    <t xml:space="preserve">0707 0210025020 244 </t>
  </si>
  <si>
    <t>0801 0310000590 611</t>
  </si>
  <si>
    <t xml:space="preserve">0801 0310025040 244 </t>
  </si>
  <si>
    <t xml:space="preserve">1102 0410025060 244 </t>
  </si>
  <si>
    <t>1001 0110025010 321</t>
  </si>
  <si>
    <t>1001 0110025010 000</t>
  </si>
  <si>
    <t xml:space="preserve">0804 0310025040 244 </t>
  </si>
  <si>
    <t>Земельный налог,земли юридических лиц</t>
  </si>
  <si>
    <t>Земельный налог,земли физических лиц</t>
  </si>
  <si>
    <t>Налоговые доходы и неналоговые доходы</t>
  </si>
  <si>
    <t>Единый сельскохозяйственный налог</t>
  </si>
  <si>
    <t>182 101 02010 01 2100 110</t>
  </si>
  <si>
    <t>Cубвенции бюджетам поселений</t>
  </si>
  <si>
    <t>Дотации бюджетам поселений</t>
  </si>
  <si>
    <t>Уплата налога на имущество организаций, земельного налога</t>
  </si>
  <si>
    <t>Уплата налогов, сборов и иных платежей</t>
  </si>
  <si>
    <t>Уплата иных платежей</t>
  </si>
  <si>
    <t>0102 1230000110 000</t>
  </si>
  <si>
    <t>951 113 02995 10 0000 130</t>
  </si>
  <si>
    <t>Прочие доходы от компенсации затрат сельских поселений</t>
  </si>
  <si>
    <t>0801 0310073850 611</t>
  </si>
  <si>
    <t>Безвозмездные перечисления государственным и муниципальным организациям; областные средства</t>
  </si>
  <si>
    <t xml:space="preserve">0801 0310085040 244 </t>
  </si>
  <si>
    <t xml:space="preserve">0113 1230099990 122 </t>
  </si>
  <si>
    <t>0801 0310025290 540</t>
  </si>
  <si>
    <t>Иные межбюджетные трансферты</t>
  </si>
  <si>
    <t>Компенсационная выплата при выходе на пенсию</t>
  </si>
  <si>
    <t>0801 0310073850 540</t>
  </si>
  <si>
    <t xml:space="preserve">0801 03100S3850 540 </t>
  </si>
  <si>
    <t xml:space="preserve">0801 03100S3850 611 </t>
  </si>
  <si>
    <t>0705</t>
  </si>
  <si>
    <t xml:space="preserve">0705 1220025260 244 </t>
  </si>
  <si>
    <t>Муниципальная программа "Развитие муниципального управления, муниципальной службы Колундаевского сельского поселения"</t>
  </si>
  <si>
    <t>182 101 02030 01 2100 110</t>
  </si>
  <si>
    <t>182 101 02030 01 0000 110</t>
  </si>
  <si>
    <t>0801 0310000000 611</t>
  </si>
  <si>
    <t>0801 0310000000 540</t>
  </si>
  <si>
    <t xml:space="preserve">0801 0310000040 244 </t>
  </si>
  <si>
    <t xml:space="preserve">                                                                        на  1 ноября 2016 г.</t>
  </si>
  <si>
    <t>01.11.2016</t>
  </si>
  <si>
    <t>03 ноября 2016 г.</t>
  </si>
  <si>
    <t xml:space="preserve">0104 1230099990 321 </t>
  </si>
  <si>
    <t>П.Г.Бедарев</t>
  </si>
  <si>
    <t xml:space="preserve">951 114 0604510 0000 430 </t>
  </si>
  <si>
    <t xml:space="preserve">951 114 0205210 0000 410 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</si>
</sst>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9"/>
      <name val="Arial Cyr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/>
    <xf numFmtId="0" fontId="0" fillId="0" borderId="5" xfId="0" applyBorder="1" applyAlignment="1"/>
    <xf numFmtId="49" fontId="0" fillId="0" borderId="5" xfId="0" applyNumberFormat="1" applyBorder="1"/>
    <xf numFmtId="0" fontId="0" fillId="0" borderId="5" xfId="0" applyBorder="1"/>
    <xf numFmtId="49" fontId="2" fillId="0" borderId="6" xfId="0" applyNumberFormat="1" applyFont="1" applyBorder="1" applyAlignment="1">
      <alignment horizontal="center"/>
    </xf>
    <xf numFmtId="49" fontId="2" fillId="0" borderId="6" xfId="0" applyNumberFormat="1" applyFont="1" applyBorder="1"/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0" fillId="0" borderId="5" xfId="0" applyBorder="1" applyAlignment="1">
      <alignment horizontal="left"/>
    </xf>
    <xf numFmtId="0" fontId="6" fillId="0" borderId="0" xfId="0" applyFont="1" applyBorder="1" applyAlignment="1"/>
    <xf numFmtId="0" fontId="5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49" fontId="0" fillId="0" borderId="0" xfId="0" applyNumberFormat="1" applyBorder="1"/>
    <xf numFmtId="0" fontId="0" fillId="0" borderId="0" xfId="0" applyBorder="1"/>
    <xf numFmtId="49" fontId="2" fillId="0" borderId="12" xfId="0" applyNumberFormat="1" applyFont="1" applyBorder="1"/>
    <xf numFmtId="0" fontId="2" fillId="0" borderId="11" xfId="0" applyFont="1" applyBorder="1" applyAlignment="1">
      <alignment horizontal="center"/>
    </xf>
    <xf numFmtId="0" fontId="1" fillId="0" borderId="0" xfId="0" applyFont="1"/>
    <xf numFmtId="49" fontId="2" fillId="0" borderId="15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0" xfId="0" applyFont="1"/>
    <xf numFmtId="0" fontId="9" fillId="0" borderId="16" xfId="0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center" wrapText="1"/>
    </xf>
    <xf numFmtId="2" fontId="9" fillId="0" borderId="16" xfId="0" applyNumberFormat="1" applyFont="1" applyBorder="1" applyAlignment="1">
      <alignment horizontal="center"/>
    </xf>
    <xf numFmtId="0" fontId="9" fillId="0" borderId="0" xfId="0" applyFont="1"/>
    <xf numFmtId="0" fontId="8" fillId="0" borderId="16" xfId="0" applyFont="1" applyBorder="1" applyAlignment="1">
      <alignment horizontal="left" wrapText="1" indent="2"/>
    </xf>
    <xf numFmtId="49" fontId="8" fillId="0" borderId="16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left" wrapText="1"/>
    </xf>
    <xf numFmtId="49" fontId="8" fillId="0" borderId="16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left" wrapText="1"/>
    </xf>
    <xf numFmtId="2" fontId="9" fillId="0" borderId="16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49" fontId="8" fillId="0" borderId="0" xfId="0" applyNumberFormat="1" applyFont="1"/>
    <xf numFmtId="49" fontId="8" fillId="0" borderId="0" xfId="0" applyNumberFormat="1" applyFont="1" applyBorder="1"/>
    <xf numFmtId="0" fontId="8" fillId="0" borderId="5" xfId="0" applyFont="1" applyBorder="1" applyAlignment="1">
      <alignment horizontal="left"/>
    </xf>
    <xf numFmtId="49" fontId="8" fillId="0" borderId="5" xfId="0" applyNumberFormat="1" applyFont="1" applyBorder="1" applyAlignment="1">
      <alignment horizontal="left"/>
    </xf>
    <xf numFmtId="0" fontId="8" fillId="0" borderId="5" xfId="0" applyFont="1" applyBorder="1" applyAlignment="1"/>
    <xf numFmtId="49" fontId="8" fillId="0" borderId="5" xfId="0" applyNumberFormat="1" applyFont="1" applyBorder="1"/>
    <xf numFmtId="0" fontId="8" fillId="0" borderId="5" xfId="0" applyFont="1" applyBorder="1"/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top"/>
    </xf>
    <xf numFmtId="49" fontId="8" fillId="0" borderId="9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left" wrapText="1"/>
    </xf>
    <xf numFmtId="2" fontId="8" fillId="0" borderId="16" xfId="0" applyNumberFormat="1" applyFont="1" applyBorder="1" applyAlignment="1">
      <alignment horizontal="center" wrapText="1"/>
    </xf>
    <xf numFmtId="2" fontId="8" fillId="0" borderId="16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2" fontId="8" fillId="0" borderId="3" xfId="0" applyNumberFormat="1" applyFont="1" applyFill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8" fillId="0" borderId="0" xfId="0" applyFont="1" applyBorder="1"/>
    <xf numFmtId="2" fontId="8" fillId="0" borderId="3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wrapText="1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/>
    <xf numFmtId="0" fontId="8" fillId="0" borderId="5" xfId="0" applyFont="1" applyBorder="1" applyAlignment="1">
      <alignment horizontal="left" wrapText="1"/>
    </xf>
    <xf numFmtId="49" fontId="8" fillId="0" borderId="5" xfId="0" applyNumberFormat="1" applyFont="1" applyBorder="1" applyAlignment="1">
      <alignment horizontal="center" wrapText="1"/>
    </xf>
    <xf numFmtId="2" fontId="8" fillId="0" borderId="5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top"/>
    </xf>
    <xf numFmtId="2" fontId="8" fillId="0" borderId="5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" fillId="0" borderId="16" xfId="0" applyFont="1" applyBorder="1" applyAlignment="1">
      <alignment horizontal="left"/>
    </xf>
    <xf numFmtId="49" fontId="1" fillId="0" borderId="16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6" xfId="0" applyFont="1" applyBorder="1"/>
    <xf numFmtId="0" fontId="1" fillId="0" borderId="16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2" fontId="1" fillId="0" borderId="16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Font="1"/>
    <xf numFmtId="0" fontId="1" fillId="0" borderId="0" xfId="0" applyFont="1" applyBorder="1" applyAlignment="1"/>
    <xf numFmtId="49" fontId="0" fillId="0" borderId="0" xfId="0" applyNumberFormat="1" applyFont="1"/>
    <xf numFmtId="49" fontId="0" fillId="0" borderId="0" xfId="0" applyNumberFormat="1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/>
    <xf numFmtId="49" fontId="0" fillId="0" borderId="5" xfId="0" applyNumberFormat="1" applyFont="1" applyBorder="1"/>
    <xf numFmtId="0" fontId="0" fillId="0" borderId="5" xfId="0" applyFont="1" applyBorder="1"/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49" fontId="1" fillId="0" borderId="16" xfId="0" applyNumberFormat="1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6" xfId="0" applyNumberFormat="1" applyFont="1" applyBorder="1" applyAlignment="1">
      <alignment horizontal="center" wrapText="1"/>
    </xf>
    <xf numFmtId="2" fontId="0" fillId="0" borderId="16" xfId="0" applyNumberFormat="1" applyFont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0" fontId="0" fillId="0" borderId="0" xfId="0" applyFont="1" applyBorder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2" fontId="0" fillId="0" borderId="16" xfId="0" applyNumberFormat="1" applyFont="1" applyBorder="1" applyAlignment="1">
      <alignment horizontal="left" wrapText="1"/>
    </xf>
    <xf numFmtId="0" fontId="0" fillId="0" borderId="16" xfId="0" applyFont="1" applyBorder="1"/>
    <xf numFmtId="0" fontId="1" fillId="0" borderId="16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16" xfId="0" applyBorder="1" applyAlignment="1">
      <alignment horizontal="left" wrapText="1"/>
    </xf>
    <xf numFmtId="2" fontId="8" fillId="0" borderId="11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8" fillId="0" borderId="11" xfId="0" applyNumberFormat="1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/>
    </xf>
    <xf numFmtId="49" fontId="8" fillId="0" borderId="19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wrapText="1"/>
    </xf>
    <xf numFmtId="0" fontId="10" fillId="0" borderId="16" xfId="0" applyFont="1" applyBorder="1" applyAlignment="1">
      <alignment horizontal="left" wrapText="1"/>
    </xf>
    <xf numFmtId="2" fontId="10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left" wrapText="1"/>
    </xf>
    <xf numFmtId="2" fontId="0" fillId="0" borderId="16" xfId="0" applyNumberFormat="1" applyBorder="1" applyAlignment="1">
      <alignment horizontal="left"/>
    </xf>
    <xf numFmtId="2" fontId="1" fillId="0" borderId="16" xfId="0" applyNumberFormat="1" applyFont="1" applyBorder="1" applyAlignment="1">
      <alignment horizontal="center" wrapText="1"/>
    </xf>
    <xf numFmtId="2" fontId="0" fillId="0" borderId="16" xfId="0" applyNumberFormat="1" applyBorder="1" applyAlignment="1">
      <alignment horizontal="center"/>
    </xf>
    <xf numFmtId="49" fontId="0" fillId="0" borderId="2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F114"/>
  <sheetViews>
    <sheetView view="pageBreakPreview" topLeftCell="B57" zoomScale="110" zoomScaleSheetLayoutView="110" workbookViewId="0">
      <selection activeCell="E54" sqref="E54"/>
    </sheetView>
  </sheetViews>
  <sheetFormatPr defaultRowHeight="12.75"/>
  <cols>
    <col min="1" max="1" width="68.7109375" style="121" customWidth="1"/>
    <col min="2" max="2" width="7.140625" style="121" customWidth="1"/>
    <col min="3" max="3" width="26.140625" style="121" customWidth="1"/>
    <col min="4" max="4" width="11.7109375" style="121" customWidth="1"/>
    <col min="5" max="5" width="10.85546875" style="121" customWidth="1"/>
    <col min="6" max="6" width="12.42578125" style="121" customWidth="1"/>
    <col min="7" max="7" width="10.5703125" style="121" customWidth="1"/>
    <col min="8" max="8" width="11.42578125" style="121" customWidth="1"/>
    <col min="9" max="9" width="11.5703125" style="121" customWidth="1"/>
    <col min="10" max="10" width="12.28515625" style="121" customWidth="1"/>
    <col min="11" max="11" width="14.5703125" style="121" customWidth="1"/>
    <col min="12" max="16384" width="9.140625" style="121"/>
  </cols>
  <sheetData>
    <row r="1" spans="1:11">
      <c r="B1" s="122"/>
      <c r="C1" s="119"/>
      <c r="D1" s="122" t="s">
        <v>57</v>
      </c>
      <c r="E1" s="123"/>
      <c r="F1" s="123"/>
      <c r="G1" s="123"/>
      <c r="H1" s="123"/>
      <c r="I1" s="123"/>
      <c r="J1" s="123" t="s">
        <v>71</v>
      </c>
      <c r="K1" s="124"/>
    </row>
    <row r="2" spans="1:11">
      <c r="A2" s="125"/>
      <c r="B2" s="125"/>
      <c r="C2" s="126"/>
      <c r="D2" s="127"/>
      <c r="E2" s="127"/>
      <c r="F2" s="127"/>
      <c r="G2" s="127"/>
      <c r="H2" s="127"/>
      <c r="I2" s="127"/>
      <c r="J2" s="127"/>
      <c r="K2" s="128"/>
    </row>
    <row r="3" spans="1:11" ht="12" customHeight="1">
      <c r="A3" s="129" t="s">
        <v>7</v>
      </c>
      <c r="B3" s="130"/>
      <c r="C3" s="130" t="s">
        <v>83</v>
      </c>
      <c r="D3" s="131"/>
      <c r="E3" s="131"/>
      <c r="F3" s="131" t="s">
        <v>9</v>
      </c>
      <c r="G3" s="131"/>
      <c r="H3" s="131"/>
      <c r="I3" s="131"/>
      <c r="J3" s="132" t="s">
        <v>58</v>
      </c>
      <c r="K3" s="131"/>
    </row>
    <row r="4" spans="1:11" ht="9.75" customHeight="1">
      <c r="A4" s="133"/>
      <c r="B4" s="130" t="s">
        <v>23</v>
      </c>
      <c r="C4" s="130" t="s">
        <v>84</v>
      </c>
      <c r="D4" s="131" t="s">
        <v>72</v>
      </c>
      <c r="E4" s="131" t="s">
        <v>59</v>
      </c>
      <c r="F4" s="131"/>
      <c r="G4" s="131"/>
      <c r="H4" s="131"/>
      <c r="I4" s="131"/>
      <c r="J4" s="132" t="s">
        <v>60</v>
      </c>
      <c r="K4" s="131"/>
    </row>
    <row r="5" spans="1:11" ht="11.25" customHeight="1">
      <c r="A5" s="133"/>
      <c r="B5" s="130" t="s">
        <v>24</v>
      </c>
      <c r="C5" s="130" t="s">
        <v>91</v>
      </c>
      <c r="D5" s="131" t="s">
        <v>73</v>
      </c>
      <c r="E5" s="131" t="s">
        <v>61</v>
      </c>
      <c r="F5" s="131" t="s">
        <v>96</v>
      </c>
      <c r="G5" s="134" t="s">
        <v>10</v>
      </c>
      <c r="H5" s="131" t="s">
        <v>13</v>
      </c>
      <c r="I5" s="131"/>
      <c r="J5" s="131" t="s">
        <v>62</v>
      </c>
      <c r="K5" s="131" t="s">
        <v>62</v>
      </c>
    </row>
    <row r="6" spans="1:11" ht="11.25" customHeight="1">
      <c r="A6" s="133"/>
      <c r="B6" s="130" t="s">
        <v>25</v>
      </c>
      <c r="C6" s="130" t="s">
        <v>99</v>
      </c>
      <c r="D6" s="131" t="s">
        <v>5</v>
      </c>
      <c r="E6" s="131" t="s">
        <v>63</v>
      </c>
      <c r="F6" s="131" t="s">
        <v>97</v>
      </c>
      <c r="G6" s="131" t="s">
        <v>11</v>
      </c>
      <c r="H6" s="131" t="s">
        <v>14</v>
      </c>
      <c r="I6" s="131" t="s">
        <v>15</v>
      </c>
      <c r="J6" s="131" t="s">
        <v>64</v>
      </c>
      <c r="K6" s="131" t="s">
        <v>65</v>
      </c>
    </row>
    <row r="7" spans="1:11" ht="10.5" customHeight="1">
      <c r="A7" s="133"/>
      <c r="B7" s="130"/>
      <c r="C7" s="130" t="s">
        <v>92</v>
      </c>
      <c r="D7" s="131"/>
      <c r="E7" s="131"/>
      <c r="F7" s="131" t="s">
        <v>98</v>
      </c>
      <c r="G7" s="131" t="s">
        <v>12</v>
      </c>
      <c r="H7" s="131"/>
      <c r="I7" s="131"/>
      <c r="J7" s="131" t="s">
        <v>66</v>
      </c>
      <c r="K7" s="131" t="s">
        <v>61</v>
      </c>
    </row>
    <row r="8" spans="1:11" ht="11.25" customHeight="1">
      <c r="A8" s="135"/>
      <c r="B8" s="130"/>
      <c r="C8" s="130"/>
      <c r="D8" s="131"/>
      <c r="E8" s="131"/>
      <c r="F8" s="131"/>
      <c r="G8" s="131"/>
      <c r="H8" s="131"/>
      <c r="I8" s="131"/>
      <c r="J8" s="131"/>
      <c r="K8" s="131" t="s">
        <v>63</v>
      </c>
    </row>
    <row r="9" spans="1:11">
      <c r="A9" s="136">
        <v>1</v>
      </c>
      <c r="B9" s="136">
        <v>2</v>
      </c>
      <c r="C9" s="136">
        <v>3</v>
      </c>
      <c r="D9" s="131" t="s">
        <v>2</v>
      </c>
      <c r="E9" s="131" t="s">
        <v>3</v>
      </c>
      <c r="F9" s="131" t="s">
        <v>16</v>
      </c>
      <c r="G9" s="131" t="s">
        <v>17</v>
      </c>
      <c r="H9" s="131" t="s">
        <v>18</v>
      </c>
      <c r="I9" s="131" t="s">
        <v>19</v>
      </c>
      <c r="J9" s="131" t="s">
        <v>67</v>
      </c>
      <c r="K9" s="131" t="s">
        <v>68</v>
      </c>
    </row>
    <row r="10" spans="1:11" s="33" customFormat="1" ht="15" customHeight="1">
      <c r="A10" s="137" t="s">
        <v>69</v>
      </c>
      <c r="B10" s="138" t="s">
        <v>70</v>
      </c>
      <c r="C10" s="138" t="s">
        <v>46</v>
      </c>
      <c r="D10" s="113">
        <f>D12+D56+D61+D64+D70+D82+D84+D87+D106+D110</f>
        <v>8716800</v>
      </c>
      <c r="E10" s="113">
        <f>D10</f>
        <v>8716800</v>
      </c>
      <c r="F10" s="113">
        <f>F12+F56+F61+F64+F70+F84+F87+F106+F110+F82</f>
        <v>5891304.9900000002</v>
      </c>
      <c r="G10" s="113" t="s">
        <v>138</v>
      </c>
      <c r="H10" s="113" t="s">
        <v>138</v>
      </c>
      <c r="I10" s="113">
        <f>F10</f>
        <v>5891304.9900000002</v>
      </c>
      <c r="J10" s="113">
        <f>D10-I10</f>
        <v>2825495.01</v>
      </c>
      <c r="K10" s="113">
        <f>J10</f>
        <v>2825495.01</v>
      </c>
    </row>
    <row r="11" spans="1:11" ht="15" customHeight="1">
      <c r="A11" s="139" t="s">
        <v>8</v>
      </c>
      <c r="B11" s="140"/>
      <c r="C11" s="138" t="s">
        <v>254</v>
      </c>
      <c r="D11" s="113" t="s">
        <v>138</v>
      </c>
      <c r="E11" s="113" t="s">
        <v>138</v>
      </c>
      <c r="F11" s="113" t="s">
        <v>138</v>
      </c>
      <c r="G11" s="113" t="s">
        <v>138</v>
      </c>
      <c r="H11" s="113" t="s">
        <v>138</v>
      </c>
      <c r="I11" s="113" t="str">
        <f t="shared" ref="I11:I17" si="0">F11</f>
        <v>-</v>
      </c>
      <c r="J11" s="113" t="s">
        <v>138</v>
      </c>
      <c r="K11" s="113" t="str">
        <f t="shared" ref="K11:K18" si="1">J11</f>
        <v>-</v>
      </c>
    </row>
    <row r="12" spans="1:11" ht="15" customHeight="1">
      <c r="A12" s="139"/>
      <c r="B12" s="138" t="s">
        <v>236</v>
      </c>
      <c r="C12" s="138" t="s">
        <v>161</v>
      </c>
      <c r="D12" s="113">
        <f>D13+D22+D38+D42+D45</f>
        <v>3580100</v>
      </c>
      <c r="E12" s="113">
        <f t="shared" ref="E12:E18" si="2">D12</f>
        <v>3580100</v>
      </c>
      <c r="F12" s="113">
        <f>F13+F22+F45+F38</f>
        <v>2799737.5300000003</v>
      </c>
      <c r="G12" s="113"/>
      <c r="H12" s="113"/>
      <c r="I12" s="113">
        <f t="shared" si="0"/>
        <v>2799737.5300000003</v>
      </c>
      <c r="J12" s="113">
        <f t="shared" ref="J12:J18" si="3">D12-I12</f>
        <v>780362.46999999974</v>
      </c>
      <c r="K12" s="113">
        <f t="shared" si="1"/>
        <v>780362.46999999974</v>
      </c>
    </row>
    <row r="13" spans="1:11" s="33" customFormat="1" ht="15" customHeight="1">
      <c r="A13" s="137" t="s">
        <v>126</v>
      </c>
      <c r="B13" s="138" t="s">
        <v>236</v>
      </c>
      <c r="C13" s="138" t="s">
        <v>177</v>
      </c>
      <c r="D13" s="113">
        <f>D14+D20</f>
        <v>603800</v>
      </c>
      <c r="E13" s="113">
        <f t="shared" si="2"/>
        <v>603800</v>
      </c>
      <c r="F13" s="113">
        <f>F14</f>
        <v>597850.92000000004</v>
      </c>
      <c r="G13" s="113" t="s">
        <v>138</v>
      </c>
      <c r="H13" s="113" t="s">
        <v>138</v>
      </c>
      <c r="I13" s="113">
        <f t="shared" si="0"/>
        <v>597850.92000000004</v>
      </c>
      <c r="J13" s="113">
        <f t="shared" si="3"/>
        <v>5949.0799999999581</v>
      </c>
      <c r="K13" s="113">
        <f t="shared" si="1"/>
        <v>5949.0799999999581</v>
      </c>
    </row>
    <row r="14" spans="1:11" s="33" customFormat="1" ht="30" customHeight="1">
      <c r="A14" s="137" t="s">
        <v>209</v>
      </c>
      <c r="B14" s="138" t="s">
        <v>236</v>
      </c>
      <c r="C14" s="138" t="s">
        <v>306</v>
      </c>
      <c r="D14" s="113">
        <f>D15+D18</f>
        <v>603000</v>
      </c>
      <c r="E14" s="113">
        <f t="shared" si="2"/>
        <v>603000</v>
      </c>
      <c r="F14" s="113">
        <f>F15+F18</f>
        <v>597850.92000000004</v>
      </c>
      <c r="G14" s="113" t="s">
        <v>138</v>
      </c>
      <c r="H14" s="113" t="s">
        <v>138</v>
      </c>
      <c r="I14" s="113">
        <f t="shared" si="0"/>
        <v>597850.92000000004</v>
      </c>
      <c r="J14" s="113">
        <f t="shared" si="3"/>
        <v>5149.0799999999581</v>
      </c>
      <c r="K14" s="113">
        <f t="shared" si="1"/>
        <v>5149.0799999999581</v>
      </c>
    </row>
    <row r="15" spans="1:11" s="33" customFormat="1" ht="21.75" customHeight="1">
      <c r="A15" s="137" t="s">
        <v>158</v>
      </c>
      <c r="B15" s="138"/>
      <c r="C15" s="138" t="s">
        <v>253</v>
      </c>
      <c r="D15" s="113">
        <f>D16+D17</f>
        <v>566100</v>
      </c>
      <c r="E15" s="113">
        <f t="shared" si="2"/>
        <v>566100</v>
      </c>
      <c r="F15" s="113">
        <f>F16+F17</f>
        <v>561008.52</v>
      </c>
      <c r="G15" s="113" t="s">
        <v>138</v>
      </c>
      <c r="H15" s="113" t="s">
        <v>138</v>
      </c>
      <c r="I15" s="113">
        <f t="shared" si="0"/>
        <v>561008.52</v>
      </c>
      <c r="J15" s="113">
        <f t="shared" si="3"/>
        <v>5091.4799999999814</v>
      </c>
      <c r="K15" s="113">
        <f t="shared" si="1"/>
        <v>5091.4799999999814</v>
      </c>
    </row>
    <row r="16" spans="1:11" ht="15" customHeight="1">
      <c r="A16" s="139" t="s">
        <v>235</v>
      </c>
      <c r="B16" s="140"/>
      <c r="C16" s="169" t="s">
        <v>251</v>
      </c>
      <c r="D16" s="141">
        <v>435700</v>
      </c>
      <c r="E16" s="141">
        <f t="shared" si="2"/>
        <v>435700</v>
      </c>
      <c r="F16" s="141">
        <v>435605.68</v>
      </c>
      <c r="G16" s="113" t="s">
        <v>138</v>
      </c>
      <c r="H16" s="113" t="s">
        <v>138</v>
      </c>
      <c r="I16" s="141">
        <f t="shared" si="0"/>
        <v>435605.68</v>
      </c>
      <c r="J16" s="141">
        <f t="shared" si="3"/>
        <v>94.320000000006985</v>
      </c>
      <c r="K16" s="141">
        <f t="shared" si="1"/>
        <v>94.320000000006985</v>
      </c>
    </row>
    <row r="17" spans="1:11" ht="15" customHeight="1">
      <c r="A17" s="153" t="s">
        <v>246</v>
      </c>
      <c r="B17" s="140"/>
      <c r="C17" s="169" t="s">
        <v>252</v>
      </c>
      <c r="D17" s="141">
        <v>130400</v>
      </c>
      <c r="E17" s="141">
        <f t="shared" si="2"/>
        <v>130400</v>
      </c>
      <c r="F17" s="141">
        <v>125402.84</v>
      </c>
      <c r="G17" s="113" t="s">
        <v>138</v>
      </c>
      <c r="H17" s="113" t="s">
        <v>138</v>
      </c>
      <c r="I17" s="141">
        <f t="shared" si="0"/>
        <v>125402.84</v>
      </c>
      <c r="J17" s="141">
        <f t="shared" si="3"/>
        <v>4997.1600000000035</v>
      </c>
      <c r="K17" s="141">
        <f t="shared" si="1"/>
        <v>4997.1600000000035</v>
      </c>
    </row>
    <row r="18" spans="1:11" s="33" customFormat="1" ht="21" customHeight="1">
      <c r="A18" s="137" t="s">
        <v>237</v>
      </c>
      <c r="B18" s="138" t="s">
        <v>236</v>
      </c>
      <c r="C18" s="138" t="s">
        <v>255</v>
      </c>
      <c r="D18" s="113">
        <v>36900</v>
      </c>
      <c r="E18" s="113">
        <f t="shared" si="2"/>
        <v>36900</v>
      </c>
      <c r="F18" s="113">
        <v>36842.400000000001</v>
      </c>
      <c r="G18" s="113" t="s">
        <v>138</v>
      </c>
      <c r="H18" s="113" t="s">
        <v>138</v>
      </c>
      <c r="I18" s="113">
        <f>F18</f>
        <v>36842.400000000001</v>
      </c>
      <c r="J18" s="113">
        <f t="shared" si="3"/>
        <v>57.599999999998545</v>
      </c>
      <c r="K18" s="113">
        <f t="shared" si="1"/>
        <v>57.599999999998545</v>
      </c>
    </row>
    <row r="19" spans="1:11" ht="15" customHeight="1">
      <c r="A19" s="137" t="s">
        <v>138</v>
      </c>
      <c r="B19" s="138" t="s">
        <v>138</v>
      </c>
      <c r="C19" s="138" t="s">
        <v>138</v>
      </c>
      <c r="D19" s="113" t="s">
        <v>138</v>
      </c>
      <c r="E19" s="113" t="s">
        <v>138</v>
      </c>
      <c r="F19" s="113" t="s">
        <v>138</v>
      </c>
      <c r="G19" s="113" t="s">
        <v>138</v>
      </c>
      <c r="H19" s="113" t="s">
        <v>138</v>
      </c>
      <c r="I19" s="141" t="s">
        <v>138</v>
      </c>
      <c r="J19" s="141" t="s">
        <v>138</v>
      </c>
      <c r="K19" s="141" t="s">
        <v>138</v>
      </c>
    </row>
    <row r="20" spans="1:11" s="33" customFormat="1" ht="15" customHeight="1">
      <c r="A20" s="137" t="s">
        <v>156</v>
      </c>
      <c r="B20" s="138" t="s">
        <v>236</v>
      </c>
      <c r="C20" s="138" t="s">
        <v>256</v>
      </c>
      <c r="D20" s="113">
        <v>800</v>
      </c>
      <c r="E20" s="113">
        <v>800</v>
      </c>
      <c r="F20" s="113">
        <v>0</v>
      </c>
      <c r="G20" s="113" t="s">
        <v>138</v>
      </c>
      <c r="H20" s="113" t="s">
        <v>138</v>
      </c>
      <c r="I20" s="113">
        <v>0</v>
      </c>
      <c r="J20" s="113">
        <v>800</v>
      </c>
      <c r="K20" s="113">
        <v>800</v>
      </c>
    </row>
    <row r="21" spans="1:11" ht="15" customHeight="1">
      <c r="A21" s="137" t="s">
        <v>138</v>
      </c>
      <c r="B21" s="140" t="s">
        <v>138</v>
      </c>
      <c r="C21" s="138" t="s">
        <v>138</v>
      </c>
      <c r="D21" s="113" t="s">
        <v>138</v>
      </c>
      <c r="E21" s="113" t="s">
        <v>138</v>
      </c>
      <c r="F21" s="113" t="s">
        <v>138</v>
      </c>
      <c r="G21" s="113" t="s">
        <v>138</v>
      </c>
      <c r="H21" s="113" t="s">
        <v>138</v>
      </c>
      <c r="I21" s="113" t="s">
        <v>138</v>
      </c>
      <c r="J21" s="113" t="s">
        <v>138</v>
      </c>
      <c r="K21" s="113" t="s">
        <v>138</v>
      </c>
    </row>
    <row r="22" spans="1:11" s="33" customFormat="1" ht="22.5" customHeight="1">
      <c r="A22" s="137" t="s">
        <v>120</v>
      </c>
      <c r="B22" s="138" t="s">
        <v>236</v>
      </c>
      <c r="C22" s="138" t="s">
        <v>115</v>
      </c>
      <c r="D22" s="142">
        <f>D23+D25+D31+D34+D35+D36</f>
        <v>2464000</v>
      </c>
      <c r="E22" s="113">
        <f>D22</f>
        <v>2464000</v>
      </c>
      <c r="F22" s="113">
        <f>F23+F25+F31+F34+F35+F36</f>
        <v>1825927.4000000001</v>
      </c>
      <c r="G22" s="113" t="s">
        <v>138</v>
      </c>
      <c r="H22" s="113" t="s">
        <v>138</v>
      </c>
      <c r="I22" s="113">
        <f>F22</f>
        <v>1825927.4000000001</v>
      </c>
      <c r="J22" s="113">
        <f>D22-I22</f>
        <v>638072.59999999986</v>
      </c>
      <c r="K22" s="113">
        <f>J22</f>
        <v>638072.59999999986</v>
      </c>
    </row>
    <row r="23" spans="1:11" s="33" customFormat="1" ht="20.25" customHeight="1">
      <c r="A23" s="137" t="s">
        <v>180</v>
      </c>
      <c r="B23" s="138" t="s">
        <v>236</v>
      </c>
      <c r="C23" s="138" t="s">
        <v>257</v>
      </c>
      <c r="D23" s="142">
        <v>36100</v>
      </c>
      <c r="E23" s="113">
        <v>36100</v>
      </c>
      <c r="F23" s="113">
        <f>F24</f>
        <v>31737.7</v>
      </c>
      <c r="G23" s="113" t="s">
        <v>138</v>
      </c>
      <c r="H23" s="113" t="s">
        <v>138</v>
      </c>
      <c r="I23" s="113">
        <f t="shared" ref="I23:I28" si="4">F23</f>
        <v>31737.7</v>
      </c>
      <c r="J23" s="113">
        <f t="shared" ref="J23:J28" si="5">D23-I23</f>
        <v>4362.2999999999993</v>
      </c>
      <c r="K23" s="113">
        <f>J23</f>
        <v>4362.2999999999993</v>
      </c>
    </row>
    <row r="24" spans="1:11" ht="31.5" customHeight="1">
      <c r="A24" s="139" t="s">
        <v>159</v>
      </c>
      <c r="B24" s="140"/>
      <c r="C24" s="169" t="s">
        <v>257</v>
      </c>
      <c r="D24" s="143">
        <v>36100</v>
      </c>
      <c r="E24" s="141">
        <v>36100</v>
      </c>
      <c r="F24" s="141">
        <v>31737.7</v>
      </c>
      <c r="G24" s="141" t="s">
        <v>138</v>
      </c>
      <c r="H24" s="141" t="s">
        <v>138</v>
      </c>
      <c r="I24" s="141">
        <f t="shared" si="4"/>
        <v>31737.7</v>
      </c>
      <c r="J24" s="141">
        <f t="shared" si="5"/>
        <v>4362.2999999999993</v>
      </c>
      <c r="K24" s="141">
        <f t="shared" ref="K24" si="6">J24</f>
        <v>4362.2999999999993</v>
      </c>
    </row>
    <row r="25" spans="1:11" s="33" customFormat="1" ht="26.25" customHeight="1">
      <c r="A25" s="137" t="s">
        <v>209</v>
      </c>
      <c r="B25" s="138" t="s">
        <v>236</v>
      </c>
      <c r="C25" s="138" t="s">
        <v>258</v>
      </c>
      <c r="D25" s="113">
        <f>D26+D29</f>
        <v>2199500</v>
      </c>
      <c r="E25" s="113">
        <f>D25</f>
        <v>2199500</v>
      </c>
      <c r="F25" s="113">
        <f>F26+F29</f>
        <v>1601943.79</v>
      </c>
      <c r="G25" s="113" t="s">
        <v>138</v>
      </c>
      <c r="H25" s="113" t="s">
        <v>138</v>
      </c>
      <c r="I25" s="113">
        <f t="shared" si="4"/>
        <v>1601943.79</v>
      </c>
      <c r="J25" s="113">
        <f t="shared" si="5"/>
        <v>597556.21</v>
      </c>
      <c r="K25" s="113">
        <f>J25</f>
        <v>597556.21</v>
      </c>
    </row>
    <row r="26" spans="1:11" s="33" customFormat="1" ht="15.75" customHeight="1">
      <c r="A26" s="137" t="s">
        <v>158</v>
      </c>
      <c r="B26" s="138" t="s">
        <v>236</v>
      </c>
      <c r="C26" s="138" t="s">
        <v>259</v>
      </c>
      <c r="D26" s="113">
        <f>D27+D28</f>
        <v>2009500</v>
      </c>
      <c r="E26" s="113">
        <f>D26</f>
        <v>2009500</v>
      </c>
      <c r="F26" s="113">
        <f>F27+F28</f>
        <v>1475629.3900000001</v>
      </c>
      <c r="G26" s="113" t="s">
        <v>138</v>
      </c>
      <c r="H26" s="113" t="s">
        <v>138</v>
      </c>
      <c r="I26" s="113">
        <f t="shared" si="4"/>
        <v>1475629.3900000001</v>
      </c>
      <c r="J26" s="113">
        <f t="shared" si="5"/>
        <v>533870.60999999987</v>
      </c>
      <c r="K26" s="113">
        <f t="shared" ref="K26:K32" si="7">J26</f>
        <v>533870.60999999987</v>
      </c>
    </row>
    <row r="27" spans="1:11" ht="22.5" customHeight="1">
      <c r="A27" s="139" t="s">
        <v>235</v>
      </c>
      <c r="B27" s="140"/>
      <c r="C27" s="169" t="s">
        <v>260</v>
      </c>
      <c r="D27" s="143">
        <v>1545500</v>
      </c>
      <c r="E27" s="141">
        <f>D27</f>
        <v>1545500</v>
      </c>
      <c r="F27" s="141">
        <v>1161173.82</v>
      </c>
      <c r="G27" s="141" t="s">
        <v>138</v>
      </c>
      <c r="H27" s="141" t="s">
        <v>138</v>
      </c>
      <c r="I27" s="141">
        <f t="shared" si="4"/>
        <v>1161173.82</v>
      </c>
      <c r="J27" s="141">
        <f t="shared" si="5"/>
        <v>384326.17999999993</v>
      </c>
      <c r="K27" s="141">
        <f t="shared" si="7"/>
        <v>384326.17999999993</v>
      </c>
    </row>
    <row r="28" spans="1:11" ht="21.75" customHeight="1">
      <c r="A28" s="153" t="s">
        <v>246</v>
      </c>
      <c r="B28" s="140"/>
      <c r="C28" s="169" t="s">
        <v>261</v>
      </c>
      <c r="D28" s="141">
        <v>464000</v>
      </c>
      <c r="E28" s="141">
        <f>D28</f>
        <v>464000</v>
      </c>
      <c r="F28" s="141">
        <v>314455.57</v>
      </c>
      <c r="G28" s="113" t="s">
        <v>138</v>
      </c>
      <c r="H28" s="113" t="s">
        <v>138</v>
      </c>
      <c r="I28" s="141">
        <f t="shared" si="4"/>
        <v>314455.57</v>
      </c>
      <c r="J28" s="141">
        <f t="shared" si="5"/>
        <v>149544.43</v>
      </c>
      <c r="K28" s="141">
        <f t="shared" si="7"/>
        <v>149544.43</v>
      </c>
    </row>
    <row r="29" spans="1:11" s="33" customFormat="1" ht="15" customHeight="1">
      <c r="A29" s="137" t="s">
        <v>157</v>
      </c>
      <c r="B29" s="138" t="s">
        <v>236</v>
      </c>
      <c r="C29" s="138" t="s">
        <v>262</v>
      </c>
      <c r="D29" s="113">
        <v>190000</v>
      </c>
      <c r="E29" s="113">
        <f>D29</f>
        <v>190000</v>
      </c>
      <c r="F29" s="113">
        <v>126314.4</v>
      </c>
      <c r="G29" s="113" t="s">
        <v>138</v>
      </c>
      <c r="H29" s="113" t="s">
        <v>138</v>
      </c>
      <c r="I29" s="113">
        <f>F29</f>
        <v>126314.4</v>
      </c>
      <c r="J29" s="113">
        <f>D29-I29</f>
        <v>63685.600000000006</v>
      </c>
      <c r="K29" s="113">
        <f t="shared" si="7"/>
        <v>63685.600000000006</v>
      </c>
    </row>
    <row r="30" spans="1:11" ht="15" customHeight="1">
      <c r="A30" s="139" t="s">
        <v>138</v>
      </c>
      <c r="B30" s="140"/>
      <c r="C30" s="140" t="s">
        <v>138</v>
      </c>
      <c r="D30" s="141" t="s">
        <v>138</v>
      </c>
      <c r="E30" s="141" t="s">
        <v>138</v>
      </c>
      <c r="F30" s="141" t="s">
        <v>138</v>
      </c>
      <c r="G30" s="141" t="s">
        <v>138</v>
      </c>
      <c r="H30" s="141" t="s">
        <v>138</v>
      </c>
      <c r="I30" s="141" t="s">
        <v>138</v>
      </c>
      <c r="J30" s="113" t="s">
        <v>138</v>
      </c>
      <c r="K30" s="113" t="str">
        <f t="shared" si="7"/>
        <v>-</v>
      </c>
    </row>
    <row r="31" spans="1:11" s="33" customFormat="1" ht="15" customHeight="1">
      <c r="A31" s="115" t="s">
        <v>157</v>
      </c>
      <c r="B31" s="138" t="s">
        <v>236</v>
      </c>
      <c r="C31" s="138" t="s">
        <v>263</v>
      </c>
      <c r="D31" s="174">
        <f>D32</f>
        <v>1200</v>
      </c>
      <c r="E31" s="113">
        <f>D31</f>
        <v>1200</v>
      </c>
      <c r="F31" s="138" t="s">
        <v>139</v>
      </c>
      <c r="G31" s="138" t="s">
        <v>138</v>
      </c>
      <c r="H31" s="138" t="s">
        <v>138</v>
      </c>
      <c r="I31" s="138" t="s">
        <v>139</v>
      </c>
      <c r="J31" s="113">
        <f t="shared" ref="J31:J32" si="8">D31-I31</f>
        <v>1200</v>
      </c>
      <c r="K31" s="113">
        <f t="shared" si="7"/>
        <v>1200</v>
      </c>
    </row>
    <row r="32" spans="1:11" ht="22.5" customHeight="1">
      <c r="A32" s="139" t="s">
        <v>156</v>
      </c>
      <c r="B32" s="140"/>
      <c r="C32" s="169" t="s">
        <v>263</v>
      </c>
      <c r="D32" s="143">
        <v>1200</v>
      </c>
      <c r="E32" s="141">
        <f>D32</f>
        <v>1200</v>
      </c>
      <c r="F32" s="141">
        <v>0</v>
      </c>
      <c r="G32" s="141" t="s">
        <v>138</v>
      </c>
      <c r="H32" s="141" t="s">
        <v>138</v>
      </c>
      <c r="I32" s="141">
        <v>0</v>
      </c>
      <c r="J32" s="141">
        <f t="shared" si="8"/>
        <v>1200</v>
      </c>
      <c r="K32" s="141">
        <f t="shared" si="7"/>
        <v>1200</v>
      </c>
    </row>
    <row r="33" spans="1:11" ht="24" customHeight="1">
      <c r="A33" s="137" t="s">
        <v>138</v>
      </c>
      <c r="B33" s="138"/>
      <c r="C33" s="138" t="s">
        <v>138</v>
      </c>
      <c r="D33" s="113" t="s">
        <v>138</v>
      </c>
      <c r="E33" s="113" t="s">
        <v>138</v>
      </c>
      <c r="F33" s="113" t="s">
        <v>138</v>
      </c>
      <c r="G33" s="113" t="s">
        <v>138</v>
      </c>
      <c r="H33" s="113" t="s">
        <v>138</v>
      </c>
      <c r="I33" s="113" t="s">
        <v>138</v>
      </c>
      <c r="J33" s="113" t="s">
        <v>138</v>
      </c>
      <c r="K33" s="113" t="s">
        <v>138</v>
      </c>
    </row>
    <row r="34" spans="1:11" s="33" customFormat="1" ht="24" customHeight="1">
      <c r="A34" s="137" t="s">
        <v>159</v>
      </c>
      <c r="B34" s="138" t="s">
        <v>236</v>
      </c>
      <c r="C34" s="138" t="s">
        <v>264</v>
      </c>
      <c r="D34" s="113">
        <v>213500</v>
      </c>
      <c r="E34" s="113">
        <v>213500</v>
      </c>
      <c r="F34" s="113">
        <v>178616.83</v>
      </c>
      <c r="G34" s="113" t="s">
        <v>138</v>
      </c>
      <c r="H34" s="113" t="s">
        <v>138</v>
      </c>
      <c r="I34" s="113">
        <f>F34</f>
        <v>178616.83</v>
      </c>
      <c r="J34" s="113">
        <f>D34-I34</f>
        <v>34883.170000000013</v>
      </c>
      <c r="K34" s="113">
        <f>J34</f>
        <v>34883.170000000013</v>
      </c>
    </row>
    <row r="35" spans="1:11" ht="24" customHeight="1">
      <c r="A35" s="137" t="s">
        <v>159</v>
      </c>
      <c r="B35" s="138" t="s">
        <v>236</v>
      </c>
      <c r="C35" s="138" t="s">
        <v>265</v>
      </c>
      <c r="D35" s="113">
        <v>200</v>
      </c>
      <c r="E35" s="113">
        <v>200</v>
      </c>
      <c r="F35" s="113">
        <v>200</v>
      </c>
      <c r="G35" s="113" t="s">
        <v>138</v>
      </c>
      <c r="H35" s="113" t="s">
        <v>138</v>
      </c>
      <c r="I35" s="113">
        <f>F35</f>
        <v>200</v>
      </c>
      <c r="J35" s="113">
        <f>D35-I35</f>
        <v>0</v>
      </c>
      <c r="K35" s="113">
        <f>J35</f>
        <v>0</v>
      </c>
    </row>
    <row r="36" spans="1:11" s="33" customFormat="1" ht="24" customHeight="1">
      <c r="A36" s="137" t="s">
        <v>159</v>
      </c>
      <c r="B36" s="138" t="s">
        <v>236</v>
      </c>
      <c r="C36" s="138" t="s">
        <v>330</v>
      </c>
      <c r="D36" s="113">
        <v>13500</v>
      </c>
      <c r="E36" s="113">
        <f>D36</f>
        <v>13500</v>
      </c>
      <c r="F36" s="113">
        <v>13429.08</v>
      </c>
      <c r="G36" s="113" t="s">
        <v>138</v>
      </c>
      <c r="H36" s="113" t="s">
        <v>138</v>
      </c>
      <c r="I36" s="113">
        <f>F36</f>
        <v>13429.08</v>
      </c>
      <c r="J36" s="113">
        <f>D36-I36</f>
        <v>70.920000000000073</v>
      </c>
      <c r="K36" s="113">
        <f>J36</f>
        <v>70.920000000000073</v>
      </c>
    </row>
    <row r="37" spans="1:11" s="33" customFormat="1" ht="24" customHeight="1">
      <c r="A37" s="137"/>
      <c r="B37" s="138"/>
      <c r="C37" s="138"/>
      <c r="D37" s="113"/>
      <c r="E37" s="113"/>
      <c r="F37" s="113"/>
      <c r="G37" s="113"/>
      <c r="H37" s="113"/>
      <c r="I37" s="113"/>
      <c r="J37" s="113"/>
      <c r="K37" s="113"/>
    </row>
    <row r="38" spans="1:11" s="33" customFormat="1" ht="25.5" customHeight="1">
      <c r="A38" s="115" t="s">
        <v>209</v>
      </c>
      <c r="B38" s="138" t="s">
        <v>236</v>
      </c>
      <c r="C38" s="112" t="s">
        <v>232</v>
      </c>
      <c r="D38" s="113">
        <v>348500</v>
      </c>
      <c r="E38" s="113">
        <v>348500</v>
      </c>
      <c r="F38" s="113">
        <f>F39</f>
        <v>243520.1</v>
      </c>
      <c r="G38" s="113" t="s">
        <v>138</v>
      </c>
      <c r="H38" s="113" t="s">
        <v>138</v>
      </c>
      <c r="I38" s="113">
        <f>F38</f>
        <v>243520.1</v>
      </c>
      <c r="J38" s="113">
        <f t="shared" ref="J38:J43" si="9">D38-I38</f>
        <v>104979.9</v>
      </c>
      <c r="K38" s="113">
        <f>D38-I38</f>
        <v>104979.9</v>
      </c>
    </row>
    <row r="39" spans="1:11" ht="15" customHeight="1">
      <c r="A39" s="117" t="s">
        <v>238</v>
      </c>
      <c r="B39" s="112"/>
      <c r="C39" s="110" t="s">
        <v>266</v>
      </c>
      <c r="D39" s="141">
        <v>348500</v>
      </c>
      <c r="E39" s="141">
        <v>348500</v>
      </c>
      <c r="F39" s="141">
        <f>F40</f>
        <v>243520.1</v>
      </c>
      <c r="G39" s="141" t="s">
        <v>138</v>
      </c>
      <c r="H39" s="141" t="s">
        <v>138</v>
      </c>
      <c r="I39" s="141">
        <f>F39</f>
        <v>243520.1</v>
      </c>
      <c r="J39" s="141">
        <f t="shared" si="9"/>
        <v>104979.9</v>
      </c>
      <c r="K39" s="141">
        <f t="shared" ref="K39:K40" si="10">D39-I39</f>
        <v>104979.9</v>
      </c>
    </row>
    <row r="40" spans="1:11" ht="14.25" customHeight="1">
      <c r="A40" s="116" t="s">
        <v>239</v>
      </c>
      <c r="B40" s="140"/>
      <c r="C40" s="110" t="s">
        <v>266</v>
      </c>
      <c r="D40" s="141">
        <v>348500</v>
      </c>
      <c r="E40" s="141">
        <v>348500</v>
      </c>
      <c r="F40" s="141">
        <v>243520.1</v>
      </c>
      <c r="G40" s="141" t="s">
        <v>138</v>
      </c>
      <c r="H40" s="141" t="s">
        <v>138</v>
      </c>
      <c r="I40" s="141">
        <f>F40</f>
        <v>243520.1</v>
      </c>
      <c r="J40" s="141">
        <f t="shared" si="9"/>
        <v>104979.9</v>
      </c>
      <c r="K40" s="141">
        <f t="shared" si="10"/>
        <v>104979.9</v>
      </c>
    </row>
    <row r="41" spans="1:11" s="33" customFormat="1" ht="22.5" customHeight="1">
      <c r="A41" s="115" t="s">
        <v>138</v>
      </c>
      <c r="B41" s="138" t="s">
        <v>138</v>
      </c>
      <c r="C41" s="112" t="s">
        <v>138</v>
      </c>
      <c r="D41" s="113" t="s">
        <v>138</v>
      </c>
      <c r="E41" s="113" t="s">
        <v>138</v>
      </c>
      <c r="F41" s="113" t="s">
        <v>138</v>
      </c>
      <c r="G41" s="113" t="s">
        <v>138</v>
      </c>
      <c r="H41" s="113" t="s">
        <v>138</v>
      </c>
      <c r="I41" s="113" t="s">
        <v>138</v>
      </c>
      <c r="J41" s="113" t="s">
        <v>138</v>
      </c>
      <c r="K41" s="113" t="s">
        <v>138</v>
      </c>
    </row>
    <row r="42" spans="1:11" s="33" customFormat="1" ht="14.25" customHeight="1">
      <c r="A42" s="115" t="s">
        <v>240</v>
      </c>
      <c r="B42" s="138" t="s">
        <v>236</v>
      </c>
      <c r="C42" s="112" t="s">
        <v>234</v>
      </c>
      <c r="D42" s="113">
        <v>10000</v>
      </c>
      <c r="E42" s="113">
        <v>10000</v>
      </c>
      <c r="F42" s="113">
        <v>0</v>
      </c>
      <c r="G42" s="113" t="s">
        <v>138</v>
      </c>
      <c r="H42" s="113" t="s">
        <v>138</v>
      </c>
      <c r="I42" s="113">
        <f>F42</f>
        <v>0</v>
      </c>
      <c r="J42" s="113">
        <f t="shared" si="9"/>
        <v>10000</v>
      </c>
      <c r="K42" s="113">
        <f>J42</f>
        <v>10000</v>
      </c>
    </row>
    <row r="43" spans="1:11" ht="14.25" customHeight="1">
      <c r="A43" s="116" t="s">
        <v>241</v>
      </c>
      <c r="B43" s="140"/>
      <c r="C43" s="110" t="s">
        <v>267</v>
      </c>
      <c r="D43" s="141">
        <v>10000</v>
      </c>
      <c r="E43" s="141">
        <v>10000</v>
      </c>
      <c r="F43" s="141">
        <v>0</v>
      </c>
      <c r="G43" s="141" t="s">
        <v>138</v>
      </c>
      <c r="H43" s="141" t="s">
        <v>138</v>
      </c>
      <c r="I43" s="141">
        <f>F43</f>
        <v>0</v>
      </c>
      <c r="J43" s="141">
        <f t="shared" si="9"/>
        <v>10000</v>
      </c>
      <c r="K43" s="141">
        <f>J43</f>
        <v>10000</v>
      </c>
    </row>
    <row r="44" spans="1:11" s="33" customFormat="1" ht="22.5" customHeight="1">
      <c r="A44" s="115" t="s">
        <v>138</v>
      </c>
      <c r="B44" s="138" t="s">
        <v>138</v>
      </c>
      <c r="C44" s="112" t="s">
        <v>138</v>
      </c>
      <c r="D44" s="113" t="s">
        <v>138</v>
      </c>
      <c r="E44" s="113" t="s">
        <v>138</v>
      </c>
      <c r="F44" s="113" t="s">
        <v>138</v>
      </c>
      <c r="G44" s="113" t="s">
        <v>138</v>
      </c>
      <c r="H44" s="113" t="s">
        <v>138</v>
      </c>
      <c r="I44" s="113" t="s">
        <v>138</v>
      </c>
      <c r="J44" s="113" t="s">
        <v>138</v>
      </c>
      <c r="K44" s="113" t="s">
        <v>138</v>
      </c>
    </row>
    <row r="45" spans="1:11" ht="15" customHeight="1">
      <c r="A45" s="117" t="s">
        <v>242</v>
      </c>
      <c r="B45" s="112" t="s">
        <v>236</v>
      </c>
      <c r="C45" s="112" t="s">
        <v>145</v>
      </c>
      <c r="D45" s="113">
        <f>D46+D48+D50</f>
        <v>153800</v>
      </c>
      <c r="E45" s="113">
        <f>D45</f>
        <v>153800</v>
      </c>
      <c r="F45" s="113">
        <f>F46+F48+F50</f>
        <v>132439.10999999999</v>
      </c>
      <c r="G45" s="113" t="s">
        <v>138</v>
      </c>
      <c r="H45" s="113" t="s">
        <v>138</v>
      </c>
      <c r="I45" s="113">
        <f>F45</f>
        <v>132439.10999999999</v>
      </c>
      <c r="J45" s="113">
        <f>D45-I45</f>
        <v>21360.890000000014</v>
      </c>
      <c r="K45" s="113">
        <f>J45</f>
        <v>21360.890000000014</v>
      </c>
    </row>
    <row r="46" spans="1:11" s="33" customFormat="1" ht="26.25" customHeight="1">
      <c r="A46" s="115" t="s">
        <v>243</v>
      </c>
      <c r="B46" s="138" t="s">
        <v>236</v>
      </c>
      <c r="C46" s="138" t="s">
        <v>268</v>
      </c>
      <c r="D46" s="113">
        <v>1000</v>
      </c>
      <c r="E46" s="113">
        <v>1000</v>
      </c>
      <c r="F46" s="113">
        <v>0</v>
      </c>
      <c r="G46" s="113" t="s">
        <v>138</v>
      </c>
      <c r="H46" s="113" t="s">
        <v>138</v>
      </c>
      <c r="I46" s="113">
        <v>0</v>
      </c>
      <c r="J46" s="113">
        <f t="shared" ref="J46:J59" si="11">D46-I46</f>
        <v>1000</v>
      </c>
      <c r="K46" s="113">
        <f t="shared" ref="K46:K48" si="12">J46</f>
        <v>1000</v>
      </c>
    </row>
    <row r="47" spans="1:11" ht="15" customHeight="1">
      <c r="A47" s="116" t="s">
        <v>138</v>
      </c>
      <c r="B47" s="140" t="s">
        <v>138</v>
      </c>
      <c r="C47" s="140" t="s">
        <v>138</v>
      </c>
      <c r="D47" s="143" t="s">
        <v>138</v>
      </c>
      <c r="E47" s="141" t="s">
        <v>138</v>
      </c>
      <c r="F47" s="143" t="s">
        <v>138</v>
      </c>
      <c r="G47" s="141" t="s">
        <v>138</v>
      </c>
      <c r="H47" s="141" t="s">
        <v>138</v>
      </c>
      <c r="I47" s="141" t="s">
        <v>138</v>
      </c>
      <c r="J47" s="113" t="s">
        <v>138</v>
      </c>
      <c r="K47" s="113" t="s">
        <v>138</v>
      </c>
    </row>
    <row r="48" spans="1:11" s="146" customFormat="1" ht="28.5" customHeight="1">
      <c r="A48" s="115" t="s">
        <v>210</v>
      </c>
      <c r="B48" s="138" t="s">
        <v>236</v>
      </c>
      <c r="C48" s="138" t="s">
        <v>269</v>
      </c>
      <c r="D48" s="113">
        <v>9400</v>
      </c>
      <c r="E48" s="113">
        <v>9400</v>
      </c>
      <c r="F48" s="113">
        <v>1625</v>
      </c>
      <c r="G48" s="113" t="s">
        <v>138</v>
      </c>
      <c r="H48" s="113" t="s">
        <v>138</v>
      </c>
      <c r="I48" s="113">
        <f>F48</f>
        <v>1625</v>
      </c>
      <c r="J48" s="113">
        <f t="shared" si="11"/>
        <v>7775</v>
      </c>
      <c r="K48" s="113">
        <f t="shared" si="12"/>
        <v>7775</v>
      </c>
    </row>
    <row r="49" spans="1:254" s="146" customFormat="1" ht="21" customHeight="1">
      <c r="A49" s="115" t="s">
        <v>138</v>
      </c>
      <c r="B49" s="138" t="s">
        <v>138</v>
      </c>
      <c r="C49" s="138" t="s">
        <v>138</v>
      </c>
      <c r="D49" s="113" t="s">
        <v>138</v>
      </c>
      <c r="E49" s="113" t="s">
        <v>138</v>
      </c>
      <c r="F49" s="113" t="s">
        <v>138</v>
      </c>
      <c r="G49" s="113" t="s">
        <v>138</v>
      </c>
      <c r="H49" s="113" t="s">
        <v>138</v>
      </c>
      <c r="I49" s="113" t="s">
        <v>138</v>
      </c>
      <c r="J49" s="113" t="s">
        <v>138</v>
      </c>
      <c r="K49" s="113" t="s">
        <v>138</v>
      </c>
    </row>
    <row r="50" spans="1:254" s="144" customFormat="1" ht="24.75" customHeight="1">
      <c r="A50" s="118" t="s">
        <v>210</v>
      </c>
      <c r="B50" s="138" t="s">
        <v>236</v>
      </c>
      <c r="C50" s="112" t="s">
        <v>270</v>
      </c>
      <c r="D50" s="113">
        <f>D51+D52+D53+D54</f>
        <v>143400</v>
      </c>
      <c r="E50" s="113">
        <f>D50</f>
        <v>143400</v>
      </c>
      <c r="F50" s="113">
        <f>F51+F52+F53+F54</f>
        <v>130814.11</v>
      </c>
      <c r="G50" s="113" t="s">
        <v>138</v>
      </c>
      <c r="H50" s="113" t="s">
        <v>138</v>
      </c>
      <c r="I50" s="113">
        <f>F50</f>
        <v>130814.11</v>
      </c>
      <c r="J50" s="113">
        <f t="shared" si="11"/>
        <v>12585.89</v>
      </c>
      <c r="K50" s="113">
        <f>E50-I50</f>
        <v>12585.89</v>
      </c>
    </row>
    <row r="51" spans="1:254" s="144" customFormat="1" ht="13.5" customHeight="1">
      <c r="A51" s="172" t="s">
        <v>315</v>
      </c>
      <c r="B51" s="140"/>
      <c r="C51" s="110" t="s">
        <v>312</v>
      </c>
      <c r="D51" s="141">
        <v>102400</v>
      </c>
      <c r="E51" s="141">
        <f>D51</f>
        <v>102400</v>
      </c>
      <c r="F51" s="141">
        <v>102340</v>
      </c>
      <c r="G51" s="113" t="s">
        <v>138</v>
      </c>
      <c r="H51" s="113" t="s">
        <v>138</v>
      </c>
      <c r="I51" s="141">
        <f>F51</f>
        <v>102340</v>
      </c>
      <c r="J51" s="141">
        <f t="shared" si="11"/>
        <v>60</v>
      </c>
      <c r="K51" s="141">
        <f>J51</f>
        <v>60</v>
      </c>
    </row>
    <row r="52" spans="1:254" s="144" customFormat="1" ht="13.5" customHeight="1">
      <c r="A52" s="172" t="s">
        <v>303</v>
      </c>
      <c r="B52" s="140"/>
      <c r="C52" s="110" t="s">
        <v>271</v>
      </c>
      <c r="D52" s="141">
        <v>17600</v>
      </c>
      <c r="E52" s="141">
        <f>D52</f>
        <v>17600</v>
      </c>
      <c r="F52" s="141">
        <v>9574</v>
      </c>
      <c r="G52" s="113" t="s">
        <v>138</v>
      </c>
      <c r="H52" s="113" t="s">
        <v>138</v>
      </c>
      <c r="I52" s="141">
        <f>F52</f>
        <v>9574</v>
      </c>
      <c r="J52" s="141">
        <f t="shared" si="11"/>
        <v>8026</v>
      </c>
      <c r="K52" s="141">
        <f t="shared" ref="K52:K54" si="13">J52</f>
        <v>8026</v>
      </c>
    </row>
    <row r="53" spans="1:254" s="144" customFormat="1" ht="15" customHeight="1">
      <c r="A53" s="173" t="s">
        <v>304</v>
      </c>
      <c r="B53" s="134"/>
      <c r="C53" s="110" t="s">
        <v>272</v>
      </c>
      <c r="D53" s="141">
        <v>12400</v>
      </c>
      <c r="E53" s="141">
        <f>D53</f>
        <v>12400</v>
      </c>
      <c r="F53" s="141">
        <v>8871.3799999999992</v>
      </c>
      <c r="G53" s="141" t="s">
        <v>138</v>
      </c>
      <c r="H53" s="141" t="s">
        <v>138</v>
      </c>
      <c r="I53" s="141">
        <f>F53</f>
        <v>8871.3799999999992</v>
      </c>
      <c r="J53" s="141">
        <f t="shared" si="11"/>
        <v>3528.6200000000008</v>
      </c>
      <c r="K53" s="141">
        <f t="shared" si="13"/>
        <v>3528.6200000000008</v>
      </c>
    </row>
    <row r="54" spans="1:254" s="144" customFormat="1" ht="15" customHeight="1">
      <c r="A54" s="173" t="s">
        <v>305</v>
      </c>
      <c r="B54" s="140"/>
      <c r="C54" s="169" t="s">
        <v>273</v>
      </c>
      <c r="D54" s="141">
        <v>11000</v>
      </c>
      <c r="E54" s="141">
        <f>D54</f>
        <v>11000</v>
      </c>
      <c r="F54" s="141">
        <v>10028.73</v>
      </c>
      <c r="G54" s="141" t="s">
        <v>138</v>
      </c>
      <c r="H54" s="141" t="s">
        <v>138</v>
      </c>
      <c r="I54" s="141">
        <f>F54</f>
        <v>10028.73</v>
      </c>
      <c r="J54" s="141">
        <f t="shared" si="11"/>
        <v>971.27000000000044</v>
      </c>
      <c r="K54" s="141">
        <f t="shared" si="13"/>
        <v>971.27000000000044</v>
      </c>
    </row>
    <row r="55" spans="1:254" s="144" customFormat="1" ht="26.25" customHeight="1">
      <c r="A55" s="116" t="s">
        <v>138</v>
      </c>
      <c r="B55" s="138" t="s">
        <v>138</v>
      </c>
      <c r="C55" s="134" t="s">
        <v>138</v>
      </c>
      <c r="D55" s="141" t="s">
        <v>138</v>
      </c>
      <c r="E55" s="141" t="s">
        <v>138</v>
      </c>
      <c r="F55" s="141" t="s">
        <v>138</v>
      </c>
      <c r="G55" s="113" t="s">
        <v>138</v>
      </c>
      <c r="H55" s="113" t="s">
        <v>138</v>
      </c>
      <c r="I55" s="141" t="s">
        <v>138</v>
      </c>
      <c r="J55" s="175" t="s">
        <v>138</v>
      </c>
      <c r="K55" s="141" t="s">
        <v>138</v>
      </c>
    </row>
    <row r="56" spans="1:254" s="146" customFormat="1" ht="25.5" customHeight="1">
      <c r="A56" s="115" t="s">
        <v>247</v>
      </c>
      <c r="B56" s="138" t="s">
        <v>236</v>
      </c>
      <c r="C56" s="112" t="s">
        <v>119</v>
      </c>
      <c r="D56" s="113">
        <v>69900</v>
      </c>
      <c r="E56" s="113">
        <v>69900</v>
      </c>
      <c r="F56" s="113">
        <f>F57</f>
        <v>47540.56</v>
      </c>
      <c r="G56" s="113" t="s">
        <v>138</v>
      </c>
      <c r="H56" s="113" t="s">
        <v>138</v>
      </c>
      <c r="I56" s="113">
        <f>F56</f>
        <v>47540.56</v>
      </c>
      <c r="J56" s="113">
        <f t="shared" si="11"/>
        <v>22359.440000000002</v>
      </c>
      <c r="K56" s="113">
        <f>J56</f>
        <v>22359.440000000002</v>
      </c>
    </row>
    <row r="57" spans="1:254" s="146" customFormat="1" ht="23.25" customHeight="1">
      <c r="A57" s="137" t="s">
        <v>158</v>
      </c>
      <c r="B57" s="138"/>
      <c r="C57" s="112" t="s">
        <v>274</v>
      </c>
      <c r="D57" s="113">
        <v>69900</v>
      </c>
      <c r="E57" s="113">
        <v>69900</v>
      </c>
      <c r="F57" s="113">
        <f>F58+F59</f>
        <v>47540.56</v>
      </c>
      <c r="G57" s="113" t="s">
        <v>138</v>
      </c>
      <c r="H57" s="113" t="s">
        <v>138</v>
      </c>
      <c r="I57" s="113">
        <f t="shared" ref="I57:I66" si="14">F57</f>
        <v>47540.56</v>
      </c>
      <c r="J57" s="113">
        <f t="shared" si="11"/>
        <v>22359.440000000002</v>
      </c>
      <c r="K57" s="113">
        <f t="shared" ref="K57:K59" si="15">J57</f>
        <v>22359.440000000002</v>
      </c>
    </row>
    <row r="58" spans="1:254" s="144" customFormat="1" ht="21.75" customHeight="1">
      <c r="A58" s="139" t="s">
        <v>235</v>
      </c>
      <c r="B58" s="138"/>
      <c r="C58" s="110" t="s">
        <v>275</v>
      </c>
      <c r="D58" s="141">
        <v>53800</v>
      </c>
      <c r="E58" s="141">
        <v>53800</v>
      </c>
      <c r="F58" s="141">
        <v>36977.39</v>
      </c>
      <c r="G58" s="113" t="s">
        <v>138</v>
      </c>
      <c r="H58" s="113" t="s">
        <v>138</v>
      </c>
      <c r="I58" s="141">
        <f t="shared" si="14"/>
        <v>36977.39</v>
      </c>
      <c r="J58" s="141">
        <f t="shared" si="11"/>
        <v>16822.61</v>
      </c>
      <c r="K58" s="141">
        <f t="shared" si="15"/>
        <v>16822.61</v>
      </c>
    </row>
    <row r="59" spans="1:254" s="144" customFormat="1" ht="15" customHeight="1">
      <c r="A59" s="153" t="s">
        <v>246</v>
      </c>
      <c r="B59" s="112"/>
      <c r="C59" s="110" t="s">
        <v>276</v>
      </c>
      <c r="D59" s="141">
        <v>16100</v>
      </c>
      <c r="E59" s="141">
        <v>16100</v>
      </c>
      <c r="F59" s="141">
        <v>10563.17</v>
      </c>
      <c r="G59" s="141" t="s">
        <v>138</v>
      </c>
      <c r="H59" s="141" t="s">
        <v>138</v>
      </c>
      <c r="I59" s="141">
        <f t="shared" si="14"/>
        <v>10563.17</v>
      </c>
      <c r="J59" s="141">
        <f t="shared" si="11"/>
        <v>5536.83</v>
      </c>
      <c r="K59" s="141">
        <f t="shared" si="15"/>
        <v>5536.83</v>
      </c>
    </row>
    <row r="60" spans="1:254" s="146" customFormat="1" ht="15" customHeight="1">
      <c r="A60" s="115" t="s">
        <v>138</v>
      </c>
      <c r="B60" s="138" t="s">
        <v>138</v>
      </c>
      <c r="C60" s="112" t="s">
        <v>138</v>
      </c>
      <c r="D60" s="113" t="s">
        <v>138</v>
      </c>
      <c r="E60" s="113" t="s">
        <v>138</v>
      </c>
      <c r="F60" s="113" t="s">
        <v>138</v>
      </c>
      <c r="G60" s="113" t="s">
        <v>138</v>
      </c>
      <c r="H60" s="113" t="s">
        <v>138</v>
      </c>
      <c r="I60" s="141" t="str">
        <f t="shared" si="14"/>
        <v>-</v>
      </c>
      <c r="J60" s="113" t="s">
        <v>138</v>
      </c>
      <c r="K60" s="113" t="s">
        <v>138</v>
      </c>
    </row>
    <row r="61" spans="1:254" s="146" customFormat="1" ht="27" customHeight="1">
      <c r="A61" s="118" t="s">
        <v>211</v>
      </c>
      <c r="B61" s="138" t="s">
        <v>236</v>
      </c>
      <c r="C61" s="112" t="s">
        <v>116</v>
      </c>
      <c r="D61" s="113">
        <v>47600</v>
      </c>
      <c r="E61" s="113">
        <v>47600</v>
      </c>
      <c r="F61" s="113">
        <f>F62</f>
        <v>39200</v>
      </c>
      <c r="G61" s="113" t="s">
        <v>138</v>
      </c>
      <c r="H61" s="113" t="s">
        <v>138</v>
      </c>
      <c r="I61" s="113">
        <f t="shared" si="14"/>
        <v>39200</v>
      </c>
      <c r="J61" s="113">
        <f t="shared" ref="J61:J62" si="16">E61-I61</f>
        <v>8400</v>
      </c>
      <c r="K61" s="113">
        <f t="shared" ref="K61:K62" si="17">J61</f>
        <v>8400</v>
      </c>
    </row>
    <row r="62" spans="1:254" s="146" customFormat="1" ht="26.25" customHeight="1">
      <c r="A62" s="118" t="s">
        <v>211</v>
      </c>
      <c r="B62" s="138"/>
      <c r="C62" s="112" t="s">
        <v>277</v>
      </c>
      <c r="D62" s="113">
        <v>47600</v>
      </c>
      <c r="E62" s="113">
        <v>47600</v>
      </c>
      <c r="F62" s="113">
        <v>39200</v>
      </c>
      <c r="G62" s="113" t="s">
        <v>138</v>
      </c>
      <c r="H62" s="113" t="s">
        <v>138</v>
      </c>
      <c r="I62" s="113">
        <f t="shared" si="14"/>
        <v>39200</v>
      </c>
      <c r="J62" s="113">
        <f t="shared" si="16"/>
        <v>8400</v>
      </c>
      <c r="K62" s="113">
        <f t="shared" si="17"/>
        <v>8400</v>
      </c>
    </row>
    <row r="63" spans="1:254" s="144" customFormat="1" ht="18" customHeight="1">
      <c r="A63" s="118" t="s">
        <v>138</v>
      </c>
      <c r="B63" s="138" t="s">
        <v>138</v>
      </c>
      <c r="C63" s="112" t="s">
        <v>138</v>
      </c>
      <c r="D63" s="113" t="s">
        <v>138</v>
      </c>
      <c r="E63" s="113" t="s">
        <v>138</v>
      </c>
      <c r="F63" s="113" t="s">
        <v>138</v>
      </c>
      <c r="G63" s="113" t="s">
        <v>138</v>
      </c>
      <c r="H63" s="113" t="s">
        <v>138</v>
      </c>
      <c r="I63" s="141" t="str">
        <f t="shared" si="14"/>
        <v>-</v>
      </c>
      <c r="J63" s="113" t="s">
        <v>138</v>
      </c>
      <c r="K63" s="113" t="s">
        <v>138</v>
      </c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5"/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145"/>
      <c r="CI63" s="145"/>
      <c r="CJ63" s="145"/>
      <c r="CK63" s="145"/>
      <c r="CL63" s="145"/>
      <c r="CM63" s="145"/>
      <c r="CN63" s="145"/>
      <c r="CO63" s="145"/>
      <c r="CP63" s="145"/>
      <c r="CQ63" s="145"/>
      <c r="CR63" s="145"/>
      <c r="CS63" s="145"/>
      <c r="CT63" s="145"/>
      <c r="CU63" s="145"/>
      <c r="CV63" s="145"/>
      <c r="CW63" s="145"/>
      <c r="CX63" s="145"/>
      <c r="CY63" s="145"/>
      <c r="CZ63" s="145"/>
      <c r="DA63" s="145"/>
      <c r="DB63" s="145"/>
      <c r="DC63" s="145"/>
      <c r="DD63" s="145"/>
      <c r="DE63" s="145"/>
      <c r="DF63" s="145"/>
      <c r="DG63" s="145"/>
      <c r="DH63" s="145"/>
      <c r="DI63" s="145"/>
      <c r="DJ63" s="145"/>
      <c r="DK63" s="145"/>
      <c r="DL63" s="145"/>
      <c r="DM63" s="145"/>
      <c r="DN63" s="145"/>
      <c r="DO63" s="145"/>
      <c r="DP63" s="145"/>
      <c r="DQ63" s="145"/>
      <c r="DR63" s="145"/>
      <c r="DS63" s="145"/>
      <c r="DT63" s="145"/>
      <c r="DU63" s="145"/>
      <c r="DV63" s="145"/>
      <c r="DW63" s="145"/>
      <c r="DX63" s="145"/>
      <c r="DY63" s="145"/>
      <c r="DZ63" s="145"/>
      <c r="EA63" s="145"/>
      <c r="EB63" s="145"/>
      <c r="EC63" s="145"/>
      <c r="ED63" s="145"/>
      <c r="EE63" s="145"/>
      <c r="EF63" s="145"/>
      <c r="EG63" s="145"/>
      <c r="EH63" s="145"/>
      <c r="EI63" s="145"/>
      <c r="EJ63" s="145"/>
      <c r="EK63" s="145"/>
      <c r="EL63" s="145"/>
      <c r="EM63" s="145"/>
      <c r="EN63" s="145"/>
      <c r="EO63" s="145"/>
      <c r="EP63" s="145"/>
      <c r="EQ63" s="145"/>
      <c r="ER63" s="145"/>
      <c r="ES63" s="145"/>
      <c r="ET63" s="145"/>
      <c r="EU63" s="145"/>
      <c r="EV63" s="145"/>
      <c r="EW63" s="145"/>
      <c r="EX63" s="145"/>
      <c r="EY63" s="145"/>
      <c r="EZ63" s="145"/>
      <c r="FA63" s="145"/>
      <c r="FB63" s="145"/>
      <c r="FC63" s="145"/>
      <c r="FD63" s="145"/>
      <c r="FE63" s="145"/>
      <c r="FF63" s="145"/>
      <c r="FG63" s="145"/>
      <c r="FH63" s="145"/>
      <c r="FI63" s="145"/>
      <c r="FJ63" s="145"/>
      <c r="FK63" s="145"/>
      <c r="FL63" s="145"/>
      <c r="FM63" s="145"/>
      <c r="FN63" s="145"/>
      <c r="FO63" s="145"/>
      <c r="FP63" s="145"/>
      <c r="FQ63" s="145"/>
      <c r="FR63" s="145"/>
      <c r="FS63" s="145"/>
      <c r="FT63" s="145"/>
      <c r="FU63" s="145"/>
      <c r="FV63" s="145"/>
      <c r="FW63" s="145"/>
      <c r="FX63" s="145"/>
      <c r="FY63" s="145"/>
      <c r="FZ63" s="145"/>
      <c r="GA63" s="145"/>
      <c r="GB63" s="145"/>
      <c r="GC63" s="145"/>
      <c r="GD63" s="145"/>
      <c r="GE63" s="145"/>
      <c r="GF63" s="145"/>
      <c r="GG63" s="145"/>
      <c r="GH63" s="145"/>
      <c r="GI63" s="145"/>
      <c r="GJ63" s="145"/>
      <c r="GK63" s="145"/>
      <c r="GL63" s="145"/>
      <c r="GM63" s="145"/>
      <c r="GN63" s="145"/>
      <c r="GO63" s="145"/>
      <c r="GP63" s="145"/>
      <c r="GQ63" s="145"/>
      <c r="GR63" s="145"/>
      <c r="GS63" s="145"/>
      <c r="GT63" s="145"/>
      <c r="GU63" s="145"/>
      <c r="GV63" s="145"/>
      <c r="GW63" s="145"/>
      <c r="GX63" s="145"/>
      <c r="GY63" s="145"/>
      <c r="GZ63" s="145"/>
      <c r="HA63" s="145"/>
      <c r="HB63" s="145"/>
      <c r="HC63" s="145"/>
      <c r="HD63" s="145"/>
      <c r="HE63" s="145"/>
      <c r="HF63" s="145"/>
      <c r="HG63" s="145"/>
      <c r="HH63" s="145"/>
      <c r="HI63" s="145"/>
      <c r="HJ63" s="145"/>
      <c r="HK63" s="145"/>
      <c r="HL63" s="145"/>
      <c r="HM63" s="145"/>
      <c r="HN63" s="145"/>
      <c r="HO63" s="145"/>
      <c r="HP63" s="145"/>
      <c r="HQ63" s="145"/>
      <c r="HR63" s="145"/>
      <c r="HS63" s="145"/>
      <c r="HT63" s="145"/>
      <c r="HU63" s="145"/>
      <c r="HV63" s="145"/>
      <c r="HW63" s="145"/>
      <c r="HX63" s="145"/>
      <c r="HY63" s="145"/>
      <c r="HZ63" s="145"/>
      <c r="IA63" s="145"/>
      <c r="IB63" s="145"/>
      <c r="IC63" s="145"/>
      <c r="ID63" s="145"/>
      <c r="IE63" s="145"/>
      <c r="IF63" s="145"/>
      <c r="IG63" s="145"/>
      <c r="IH63" s="145"/>
      <c r="II63" s="145"/>
      <c r="IJ63" s="145"/>
      <c r="IK63" s="145"/>
      <c r="IL63" s="145"/>
      <c r="IM63" s="145"/>
      <c r="IN63" s="145"/>
      <c r="IO63" s="145"/>
      <c r="IP63" s="145"/>
      <c r="IQ63" s="145"/>
      <c r="IR63" s="145"/>
      <c r="IS63" s="145"/>
      <c r="IT63" s="145"/>
    </row>
    <row r="64" spans="1:254" s="146" customFormat="1" ht="24" customHeight="1">
      <c r="A64" s="115" t="s">
        <v>212</v>
      </c>
      <c r="B64" s="138" t="s">
        <v>236</v>
      </c>
      <c r="C64" s="112" t="s">
        <v>160</v>
      </c>
      <c r="D64" s="113">
        <v>1839200</v>
      </c>
      <c r="E64" s="113">
        <v>1839200</v>
      </c>
      <c r="F64" s="113">
        <f>F65+F66+F67+F68</f>
        <v>857724</v>
      </c>
      <c r="G64" s="113" t="s">
        <v>138</v>
      </c>
      <c r="H64" s="113" t="s">
        <v>138</v>
      </c>
      <c r="I64" s="113">
        <f t="shared" si="14"/>
        <v>857724</v>
      </c>
      <c r="J64" s="113">
        <f t="shared" ref="J64:J67" si="18">D64-I64</f>
        <v>981476</v>
      </c>
      <c r="K64" s="113">
        <f t="shared" ref="K64:K67" si="19">J64</f>
        <v>981476</v>
      </c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5"/>
      <c r="BT64" s="145"/>
      <c r="BU64" s="145"/>
      <c r="BV64" s="145"/>
      <c r="BW64" s="145"/>
      <c r="BX64" s="145"/>
      <c r="BY64" s="145"/>
      <c r="BZ64" s="145"/>
      <c r="CA64" s="145"/>
      <c r="CB64" s="145"/>
      <c r="CC64" s="145"/>
      <c r="CD64" s="145"/>
      <c r="CE64" s="145"/>
      <c r="CF64" s="145"/>
      <c r="CG64" s="145"/>
      <c r="CH64" s="145"/>
      <c r="CI64" s="145"/>
      <c r="CJ64" s="145"/>
      <c r="CK64" s="145"/>
      <c r="CL64" s="145"/>
      <c r="CM64" s="145"/>
      <c r="CN64" s="145"/>
      <c r="CO64" s="145"/>
      <c r="CP64" s="145"/>
      <c r="CQ64" s="145"/>
      <c r="CR64" s="145"/>
      <c r="CS64" s="145"/>
      <c r="CT64" s="145"/>
      <c r="CU64" s="145"/>
      <c r="CV64" s="145"/>
      <c r="CW64" s="145"/>
      <c r="CX64" s="145"/>
      <c r="CY64" s="145"/>
      <c r="CZ64" s="145"/>
      <c r="DA64" s="145"/>
      <c r="DB64" s="145"/>
      <c r="DC64" s="145"/>
      <c r="DD64" s="145"/>
      <c r="DE64" s="145"/>
      <c r="DF64" s="145"/>
      <c r="DG64" s="145"/>
      <c r="DH64" s="145"/>
      <c r="DI64" s="145"/>
      <c r="DJ64" s="145"/>
      <c r="DK64" s="145"/>
      <c r="DL64" s="145"/>
      <c r="DM64" s="145"/>
      <c r="DN64" s="145"/>
      <c r="DO64" s="145"/>
      <c r="DP64" s="145"/>
      <c r="DQ64" s="145"/>
      <c r="DR64" s="145"/>
      <c r="DS64" s="145"/>
      <c r="DT64" s="145"/>
      <c r="DU64" s="145"/>
      <c r="DV64" s="145"/>
      <c r="DW64" s="145"/>
      <c r="DX64" s="145"/>
      <c r="DY64" s="145"/>
      <c r="DZ64" s="145"/>
      <c r="EA64" s="145"/>
      <c r="EB64" s="145"/>
      <c r="EC64" s="145"/>
      <c r="ED64" s="145"/>
      <c r="EE64" s="145"/>
      <c r="EF64" s="145"/>
      <c r="EG64" s="145"/>
      <c r="EH64" s="145"/>
      <c r="EI64" s="145"/>
      <c r="EJ64" s="145"/>
      <c r="EK64" s="145"/>
      <c r="EL64" s="145"/>
      <c r="EM64" s="145"/>
      <c r="EN64" s="145"/>
      <c r="EO64" s="145"/>
      <c r="EP64" s="145"/>
      <c r="EQ64" s="145"/>
      <c r="ER64" s="145"/>
      <c r="ES64" s="145"/>
      <c r="ET64" s="145"/>
      <c r="EU64" s="145"/>
      <c r="EV64" s="145"/>
      <c r="EW64" s="145"/>
      <c r="EX64" s="145"/>
      <c r="EY64" s="145"/>
      <c r="EZ64" s="145"/>
      <c r="FA64" s="145"/>
      <c r="FB64" s="145"/>
      <c r="FC64" s="145"/>
      <c r="FD64" s="145"/>
      <c r="FE64" s="145"/>
      <c r="FF64" s="145"/>
      <c r="FG64" s="145"/>
      <c r="FH64" s="145"/>
      <c r="FI64" s="145"/>
      <c r="FJ64" s="145"/>
      <c r="FK64" s="145"/>
      <c r="FL64" s="145"/>
      <c r="FM64" s="145"/>
      <c r="FN64" s="145"/>
      <c r="FO64" s="145"/>
      <c r="FP64" s="145"/>
      <c r="FQ64" s="145"/>
      <c r="FR64" s="145"/>
      <c r="FS64" s="145"/>
      <c r="FT64" s="145"/>
      <c r="FU64" s="145"/>
      <c r="FV64" s="145"/>
      <c r="FW64" s="145"/>
      <c r="FX64" s="145"/>
      <c r="FY64" s="145"/>
      <c r="FZ64" s="145"/>
      <c r="GA64" s="145"/>
      <c r="GB64" s="145"/>
      <c r="GC64" s="145"/>
      <c r="GD64" s="145"/>
      <c r="GE64" s="145"/>
      <c r="GF64" s="145"/>
      <c r="GG64" s="145"/>
      <c r="GH64" s="145"/>
      <c r="GI64" s="145"/>
      <c r="GJ64" s="145"/>
      <c r="GK64" s="145"/>
      <c r="GL64" s="145"/>
      <c r="GM64" s="145"/>
      <c r="GN64" s="145"/>
      <c r="GO64" s="145"/>
      <c r="GP64" s="145"/>
      <c r="GQ64" s="145"/>
      <c r="GR64" s="145"/>
      <c r="GS64" s="145"/>
      <c r="GT64" s="145"/>
      <c r="GU64" s="145"/>
      <c r="GV64" s="145"/>
      <c r="GW64" s="145"/>
      <c r="GX64" s="145"/>
      <c r="GY64" s="145"/>
      <c r="GZ64" s="145"/>
      <c r="HA64" s="145"/>
      <c r="HB64" s="145"/>
      <c r="HC64" s="145"/>
      <c r="HD64" s="145"/>
      <c r="HE64" s="145"/>
      <c r="HF64" s="145"/>
      <c r="HG64" s="145"/>
      <c r="HH64" s="145"/>
      <c r="HI64" s="145"/>
      <c r="HJ64" s="145"/>
      <c r="HK64" s="145"/>
      <c r="HL64" s="145"/>
      <c r="HM64" s="145"/>
      <c r="HN64" s="145"/>
      <c r="HO64" s="145"/>
      <c r="HP64" s="145"/>
      <c r="HQ64" s="145"/>
      <c r="HR64" s="145"/>
      <c r="HS64" s="145"/>
      <c r="HT64" s="145"/>
      <c r="HU64" s="145"/>
      <c r="HV64" s="145"/>
      <c r="HW64" s="145"/>
      <c r="HX64" s="145"/>
      <c r="HY64" s="145"/>
      <c r="HZ64" s="145"/>
      <c r="IA64" s="145"/>
      <c r="IB64" s="145"/>
      <c r="IC64" s="145"/>
      <c r="ID64" s="145"/>
      <c r="IE64" s="145"/>
      <c r="IF64" s="145"/>
      <c r="IG64" s="145"/>
      <c r="IH64" s="145"/>
      <c r="II64" s="145"/>
      <c r="IJ64" s="145"/>
      <c r="IK64" s="145"/>
      <c r="IL64" s="145"/>
      <c r="IM64" s="145"/>
      <c r="IN64" s="145"/>
      <c r="IO64" s="145"/>
      <c r="IP64" s="145"/>
      <c r="IQ64" s="145"/>
      <c r="IR64" s="145"/>
      <c r="IS64" s="145"/>
      <c r="IT64" s="145"/>
    </row>
    <row r="65" spans="1:254" s="144" customFormat="1" ht="21" customHeight="1">
      <c r="A65" s="139" t="s">
        <v>159</v>
      </c>
      <c r="B65" s="140"/>
      <c r="C65" s="110" t="s">
        <v>278</v>
      </c>
      <c r="D65" s="141">
        <v>6500</v>
      </c>
      <c r="E65" s="141">
        <v>6500</v>
      </c>
      <c r="F65" s="141">
        <v>6500</v>
      </c>
      <c r="G65" s="113" t="s">
        <v>138</v>
      </c>
      <c r="H65" s="113" t="s">
        <v>138</v>
      </c>
      <c r="I65" s="141">
        <f t="shared" si="14"/>
        <v>6500</v>
      </c>
      <c r="J65" s="141">
        <f t="shared" si="18"/>
        <v>0</v>
      </c>
      <c r="K65" s="141">
        <f t="shared" si="19"/>
        <v>0</v>
      </c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145"/>
      <c r="CI65" s="145"/>
      <c r="CJ65" s="145"/>
      <c r="CK65" s="145"/>
      <c r="CL65" s="145"/>
      <c r="CM65" s="145"/>
      <c r="CN65" s="145"/>
      <c r="CO65" s="145"/>
      <c r="CP65" s="145"/>
      <c r="CQ65" s="145"/>
      <c r="CR65" s="145"/>
      <c r="CS65" s="145"/>
      <c r="CT65" s="145"/>
      <c r="CU65" s="145"/>
      <c r="CV65" s="145"/>
      <c r="CW65" s="145"/>
      <c r="CX65" s="145"/>
      <c r="CY65" s="145"/>
      <c r="CZ65" s="145"/>
      <c r="DA65" s="145"/>
      <c r="DB65" s="145"/>
      <c r="DC65" s="145"/>
      <c r="DD65" s="145"/>
      <c r="DE65" s="145"/>
      <c r="DF65" s="145"/>
      <c r="DG65" s="145"/>
      <c r="DH65" s="145"/>
      <c r="DI65" s="145"/>
      <c r="DJ65" s="145"/>
      <c r="DK65" s="145"/>
      <c r="DL65" s="145"/>
      <c r="DM65" s="145"/>
      <c r="DN65" s="145"/>
      <c r="DO65" s="145"/>
      <c r="DP65" s="145"/>
      <c r="DQ65" s="145"/>
      <c r="DR65" s="145"/>
      <c r="DS65" s="145"/>
      <c r="DT65" s="145"/>
      <c r="DU65" s="145"/>
      <c r="DV65" s="145"/>
      <c r="DW65" s="145"/>
      <c r="DX65" s="145"/>
      <c r="DY65" s="145"/>
      <c r="DZ65" s="145"/>
      <c r="EA65" s="145"/>
      <c r="EB65" s="145"/>
      <c r="EC65" s="145"/>
      <c r="ED65" s="145"/>
      <c r="EE65" s="145"/>
      <c r="EF65" s="145"/>
      <c r="EG65" s="145"/>
      <c r="EH65" s="145"/>
      <c r="EI65" s="145"/>
      <c r="EJ65" s="145"/>
      <c r="EK65" s="145"/>
      <c r="EL65" s="145"/>
      <c r="EM65" s="145"/>
      <c r="EN65" s="145"/>
      <c r="EO65" s="145"/>
      <c r="EP65" s="145"/>
      <c r="EQ65" s="145"/>
      <c r="ER65" s="145"/>
      <c r="ES65" s="145"/>
      <c r="ET65" s="145"/>
      <c r="EU65" s="145"/>
      <c r="EV65" s="145"/>
      <c r="EW65" s="145"/>
      <c r="EX65" s="145"/>
      <c r="EY65" s="145"/>
      <c r="EZ65" s="145"/>
      <c r="FA65" s="145"/>
      <c r="FB65" s="145"/>
      <c r="FC65" s="145"/>
      <c r="FD65" s="145"/>
      <c r="FE65" s="145"/>
      <c r="FF65" s="145"/>
      <c r="FG65" s="145"/>
      <c r="FH65" s="145"/>
      <c r="FI65" s="145"/>
      <c r="FJ65" s="145"/>
      <c r="FK65" s="145"/>
      <c r="FL65" s="145"/>
      <c r="FM65" s="145"/>
      <c r="FN65" s="145"/>
      <c r="FO65" s="145"/>
      <c r="FP65" s="145"/>
      <c r="FQ65" s="145"/>
      <c r="FR65" s="145"/>
      <c r="FS65" s="145"/>
      <c r="FT65" s="145"/>
      <c r="FU65" s="145"/>
      <c r="FV65" s="145"/>
      <c r="FW65" s="145"/>
      <c r="FX65" s="145"/>
      <c r="FY65" s="145"/>
      <c r="FZ65" s="145"/>
      <c r="GA65" s="145"/>
      <c r="GB65" s="145"/>
      <c r="GC65" s="145"/>
      <c r="GD65" s="145"/>
      <c r="GE65" s="145"/>
      <c r="GF65" s="145"/>
      <c r="GG65" s="145"/>
      <c r="GH65" s="145"/>
      <c r="GI65" s="145"/>
      <c r="GJ65" s="145"/>
      <c r="GK65" s="145"/>
      <c r="GL65" s="145"/>
      <c r="GM65" s="145"/>
      <c r="GN65" s="145"/>
      <c r="GO65" s="145"/>
      <c r="GP65" s="145"/>
      <c r="GQ65" s="145"/>
      <c r="GR65" s="145"/>
      <c r="GS65" s="145"/>
      <c r="GT65" s="145"/>
      <c r="GU65" s="145"/>
      <c r="GV65" s="145"/>
      <c r="GW65" s="145"/>
      <c r="GX65" s="145"/>
      <c r="GY65" s="145"/>
      <c r="GZ65" s="145"/>
      <c r="HA65" s="145"/>
      <c r="HB65" s="145"/>
      <c r="HC65" s="145"/>
      <c r="HD65" s="145"/>
      <c r="HE65" s="145"/>
      <c r="HF65" s="145"/>
      <c r="HG65" s="145"/>
      <c r="HH65" s="145"/>
      <c r="HI65" s="145"/>
      <c r="HJ65" s="145"/>
      <c r="HK65" s="145"/>
      <c r="HL65" s="145"/>
      <c r="HM65" s="145"/>
      <c r="HN65" s="145"/>
      <c r="HO65" s="145"/>
      <c r="HP65" s="145"/>
      <c r="HQ65" s="145"/>
      <c r="HR65" s="145"/>
      <c r="HS65" s="145"/>
      <c r="HT65" s="145"/>
      <c r="HU65" s="145"/>
      <c r="HV65" s="145"/>
      <c r="HW65" s="145"/>
      <c r="HX65" s="145"/>
      <c r="HY65" s="145"/>
      <c r="HZ65" s="145"/>
      <c r="IA65" s="145"/>
      <c r="IB65" s="145"/>
      <c r="IC65" s="145"/>
      <c r="ID65" s="145"/>
      <c r="IE65" s="145"/>
      <c r="IF65" s="145"/>
      <c r="IG65" s="145"/>
      <c r="IH65" s="145"/>
      <c r="II65" s="145"/>
      <c r="IJ65" s="145"/>
      <c r="IK65" s="145"/>
      <c r="IL65" s="145"/>
      <c r="IM65" s="145"/>
      <c r="IN65" s="145"/>
      <c r="IO65" s="145"/>
      <c r="IP65" s="145"/>
      <c r="IQ65" s="145"/>
      <c r="IR65" s="145"/>
      <c r="IS65" s="145"/>
      <c r="IT65" s="145"/>
    </row>
    <row r="66" spans="1:254" s="144" customFormat="1" ht="22.5" customHeight="1">
      <c r="A66" s="139" t="s">
        <v>159</v>
      </c>
      <c r="B66" s="169"/>
      <c r="C66" s="110" t="s">
        <v>279</v>
      </c>
      <c r="D66" s="141">
        <v>661500</v>
      </c>
      <c r="E66" s="141">
        <f>D66</f>
        <v>661500</v>
      </c>
      <c r="F66" s="141">
        <v>661380</v>
      </c>
      <c r="G66" s="113" t="s">
        <v>138</v>
      </c>
      <c r="H66" s="113" t="s">
        <v>138</v>
      </c>
      <c r="I66" s="141">
        <f t="shared" si="14"/>
        <v>661380</v>
      </c>
      <c r="J66" s="141">
        <f t="shared" si="18"/>
        <v>120</v>
      </c>
      <c r="K66" s="141">
        <f t="shared" si="19"/>
        <v>120</v>
      </c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145"/>
      <c r="CI66" s="145"/>
      <c r="CJ66" s="145"/>
      <c r="CK66" s="145"/>
      <c r="CL66" s="145"/>
      <c r="CM66" s="145"/>
      <c r="CN66" s="145"/>
      <c r="CO66" s="145"/>
      <c r="CP66" s="145"/>
      <c r="CQ66" s="145"/>
      <c r="CR66" s="145"/>
      <c r="CS66" s="145"/>
      <c r="CT66" s="145"/>
      <c r="CU66" s="145"/>
      <c r="CV66" s="145"/>
      <c r="CW66" s="145"/>
      <c r="CX66" s="145"/>
      <c r="CY66" s="145"/>
      <c r="CZ66" s="145"/>
      <c r="DA66" s="145"/>
      <c r="DB66" s="145"/>
      <c r="DC66" s="145"/>
      <c r="DD66" s="145"/>
      <c r="DE66" s="145"/>
      <c r="DF66" s="145"/>
      <c r="DG66" s="145"/>
      <c r="DH66" s="145"/>
      <c r="DI66" s="145"/>
      <c r="DJ66" s="145"/>
      <c r="DK66" s="145"/>
      <c r="DL66" s="145"/>
      <c r="DM66" s="145"/>
      <c r="DN66" s="145"/>
      <c r="DO66" s="145"/>
      <c r="DP66" s="145"/>
      <c r="DQ66" s="145"/>
      <c r="DR66" s="145"/>
      <c r="DS66" s="145"/>
      <c r="DT66" s="145"/>
      <c r="DU66" s="145"/>
      <c r="DV66" s="145"/>
      <c r="DW66" s="145"/>
      <c r="DX66" s="145"/>
      <c r="DY66" s="145"/>
      <c r="DZ66" s="145"/>
      <c r="EA66" s="145"/>
      <c r="EB66" s="145"/>
      <c r="EC66" s="145"/>
      <c r="ED66" s="145"/>
      <c r="EE66" s="145"/>
      <c r="EF66" s="145"/>
      <c r="EG66" s="145"/>
      <c r="EH66" s="145"/>
      <c r="EI66" s="145"/>
      <c r="EJ66" s="145"/>
      <c r="EK66" s="145"/>
      <c r="EL66" s="145"/>
      <c r="EM66" s="145"/>
      <c r="EN66" s="145"/>
      <c r="EO66" s="145"/>
      <c r="EP66" s="145"/>
      <c r="EQ66" s="145"/>
      <c r="ER66" s="145"/>
      <c r="ES66" s="145"/>
      <c r="ET66" s="145"/>
      <c r="EU66" s="145"/>
      <c r="EV66" s="145"/>
      <c r="EW66" s="145"/>
      <c r="EX66" s="145"/>
      <c r="EY66" s="145"/>
      <c r="EZ66" s="145"/>
      <c r="FA66" s="145"/>
      <c r="FB66" s="145"/>
      <c r="FC66" s="145"/>
      <c r="FD66" s="145"/>
      <c r="FE66" s="145"/>
      <c r="FF66" s="145"/>
      <c r="FG66" s="145"/>
      <c r="FH66" s="145"/>
      <c r="FI66" s="145"/>
      <c r="FJ66" s="145"/>
      <c r="FK66" s="145"/>
      <c r="FL66" s="145"/>
      <c r="FM66" s="145"/>
      <c r="FN66" s="145"/>
      <c r="FO66" s="145"/>
      <c r="FP66" s="145"/>
      <c r="FQ66" s="145"/>
      <c r="FR66" s="145"/>
      <c r="FS66" s="145"/>
      <c r="FT66" s="145"/>
      <c r="FU66" s="145"/>
      <c r="FV66" s="145"/>
      <c r="FW66" s="145"/>
      <c r="FX66" s="145"/>
      <c r="FY66" s="145"/>
      <c r="FZ66" s="145"/>
      <c r="GA66" s="145"/>
      <c r="GB66" s="145"/>
      <c r="GC66" s="145"/>
      <c r="GD66" s="145"/>
      <c r="GE66" s="145"/>
      <c r="GF66" s="145"/>
      <c r="GG66" s="145"/>
      <c r="GH66" s="145"/>
      <c r="GI66" s="145"/>
      <c r="GJ66" s="145"/>
      <c r="GK66" s="145"/>
      <c r="GL66" s="145"/>
      <c r="GM66" s="145"/>
      <c r="GN66" s="145"/>
      <c r="GO66" s="145"/>
      <c r="GP66" s="145"/>
      <c r="GQ66" s="145"/>
      <c r="GR66" s="145"/>
      <c r="GS66" s="145"/>
      <c r="GT66" s="145"/>
      <c r="GU66" s="145"/>
      <c r="GV66" s="145"/>
      <c r="GW66" s="145"/>
      <c r="GX66" s="145"/>
      <c r="GY66" s="145"/>
      <c r="GZ66" s="145"/>
      <c r="HA66" s="145"/>
      <c r="HB66" s="145"/>
      <c r="HC66" s="145"/>
      <c r="HD66" s="145"/>
      <c r="HE66" s="145"/>
      <c r="HF66" s="145"/>
      <c r="HG66" s="145"/>
      <c r="HH66" s="145"/>
      <c r="HI66" s="145"/>
      <c r="HJ66" s="145"/>
      <c r="HK66" s="145"/>
      <c r="HL66" s="145"/>
      <c r="HM66" s="145"/>
      <c r="HN66" s="145"/>
      <c r="HO66" s="145"/>
      <c r="HP66" s="145"/>
      <c r="HQ66" s="145"/>
      <c r="HR66" s="145"/>
      <c r="HS66" s="145"/>
      <c r="HT66" s="145"/>
      <c r="HU66" s="145"/>
      <c r="HV66" s="145"/>
      <c r="HW66" s="145"/>
      <c r="HX66" s="145"/>
      <c r="HY66" s="145"/>
      <c r="HZ66" s="145"/>
      <c r="IA66" s="145"/>
      <c r="IB66" s="145"/>
      <c r="IC66" s="145"/>
      <c r="ID66" s="145"/>
      <c r="IE66" s="145"/>
      <c r="IF66" s="145"/>
      <c r="IG66" s="145"/>
      <c r="IH66" s="145"/>
      <c r="II66" s="145"/>
      <c r="IJ66" s="145"/>
      <c r="IK66" s="145"/>
      <c r="IL66" s="145"/>
      <c r="IM66" s="145"/>
      <c r="IN66" s="145"/>
      <c r="IO66" s="145"/>
      <c r="IP66" s="145"/>
      <c r="IQ66" s="145"/>
      <c r="IR66" s="145"/>
      <c r="IS66" s="145"/>
      <c r="IT66" s="145"/>
    </row>
    <row r="67" spans="1:254" s="144" customFormat="1" ht="24.75" customHeight="1">
      <c r="A67" s="139" t="s">
        <v>159</v>
      </c>
      <c r="B67" s="140"/>
      <c r="C67" s="110" t="s">
        <v>280</v>
      </c>
      <c r="D67" s="141">
        <v>1074800</v>
      </c>
      <c r="E67" s="141">
        <f>D67</f>
        <v>1074800</v>
      </c>
      <c r="F67" s="141">
        <v>93444</v>
      </c>
      <c r="G67" s="141" t="s">
        <v>138</v>
      </c>
      <c r="H67" s="141" t="s">
        <v>138</v>
      </c>
      <c r="I67" s="141">
        <f>F67</f>
        <v>93444</v>
      </c>
      <c r="J67" s="141">
        <f t="shared" si="18"/>
        <v>981356</v>
      </c>
      <c r="K67" s="141">
        <f t="shared" si="19"/>
        <v>981356</v>
      </c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  <c r="CW67" s="145"/>
      <c r="CX67" s="145"/>
      <c r="CY67" s="145"/>
      <c r="CZ67" s="145"/>
      <c r="DA67" s="145"/>
      <c r="DB67" s="145"/>
      <c r="DC67" s="145"/>
      <c r="DD67" s="145"/>
      <c r="DE67" s="145"/>
      <c r="DF67" s="145"/>
      <c r="DG67" s="145"/>
      <c r="DH67" s="145"/>
      <c r="DI67" s="145"/>
      <c r="DJ67" s="145"/>
      <c r="DK67" s="145"/>
      <c r="DL67" s="145"/>
      <c r="DM67" s="145"/>
      <c r="DN67" s="145"/>
      <c r="DO67" s="145"/>
      <c r="DP67" s="145"/>
      <c r="DQ67" s="145"/>
      <c r="DR67" s="145"/>
      <c r="DS67" s="145"/>
      <c r="DT67" s="145"/>
      <c r="DU67" s="145"/>
      <c r="DV67" s="145"/>
      <c r="DW67" s="145"/>
      <c r="DX67" s="145"/>
      <c r="DY67" s="145"/>
      <c r="DZ67" s="145"/>
      <c r="EA67" s="145"/>
      <c r="EB67" s="145"/>
      <c r="EC67" s="145"/>
      <c r="ED67" s="145"/>
      <c r="EE67" s="145"/>
      <c r="EF67" s="145"/>
      <c r="EG67" s="145"/>
      <c r="EH67" s="145"/>
      <c r="EI67" s="145"/>
      <c r="EJ67" s="145"/>
      <c r="EK67" s="145"/>
      <c r="EL67" s="145"/>
      <c r="EM67" s="145"/>
      <c r="EN67" s="145"/>
      <c r="EO67" s="145"/>
      <c r="EP67" s="145"/>
      <c r="EQ67" s="145"/>
      <c r="ER67" s="145"/>
      <c r="ES67" s="145"/>
      <c r="ET67" s="145"/>
      <c r="EU67" s="145"/>
      <c r="EV67" s="145"/>
      <c r="EW67" s="145"/>
      <c r="EX67" s="145"/>
      <c r="EY67" s="145"/>
      <c r="EZ67" s="145"/>
      <c r="FA67" s="145"/>
      <c r="FB67" s="145"/>
      <c r="FC67" s="145"/>
      <c r="FD67" s="145"/>
      <c r="FE67" s="145"/>
      <c r="FF67" s="145"/>
      <c r="FG67" s="145"/>
      <c r="FH67" s="145"/>
      <c r="FI67" s="145"/>
      <c r="FJ67" s="145"/>
      <c r="FK67" s="145"/>
      <c r="FL67" s="145"/>
      <c r="FM67" s="145"/>
      <c r="FN67" s="145"/>
      <c r="FO67" s="145"/>
      <c r="FP67" s="145"/>
      <c r="FQ67" s="145"/>
      <c r="FR67" s="145"/>
      <c r="FS67" s="145"/>
      <c r="FT67" s="145"/>
      <c r="FU67" s="145"/>
      <c r="FV67" s="145"/>
      <c r="FW67" s="145"/>
      <c r="FX67" s="145"/>
      <c r="FY67" s="145"/>
      <c r="FZ67" s="145"/>
      <c r="GA67" s="145"/>
      <c r="GB67" s="145"/>
      <c r="GC67" s="145"/>
      <c r="GD67" s="145"/>
      <c r="GE67" s="145"/>
      <c r="GF67" s="145"/>
      <c r="GG67" s="145"/>
      <c r="GH67" s="145"/>
      <c r="GI67" s="145"/>
      <c r="GJ67" s="145"/>
      <c r="GK67" s="145"/>
      <c r="GL67" s="145"/>
      <c r="GM67" s="145"/>
      <c r="GN67" s="145"/>
      <c r="GO67" s="145"/>
      <c r="GP67" s="145"/>
      <c r="GQ67" s="145"/>
      <c r="GR67" s="145"/>
      <c r="GS67" s="145"/>
      <c r="GT67" s="145"/>
      <c r="GU67" s="145"/>
      <c r="GV67" s="145"/>
      <c r="GW67" s="145"/>
      <c r="GX67" s="145"/>
      <c r="GY67" s="145"/>
      <c r="GZ67" s="145"/>
      <c r="HA67" s="145"/>
      <c r="HB67" s="145"/>
      <c r="HC67" s="145"/>
      <c r="HD67" s="145"/>
      <c r="HE67" s="145"/>
      <c r="HF67" s="145"/>
      <c r="HG67" s="145"/>
      <c r="HH67" s="145"/>
      <c r="HI67" s="145"/>
      <c r="HJ67" s="145"/>
      <c r="HK67" s="145"/>
      <c r="HL67" s="145"/>
      <c r="HM67" s="145"/>
      <c r="HN67" s="145"/>
      <c r="HO67" s="145"/>
      <c r="HP67" s="145"/>
      <c r="HQ67" s="145"/>
      <c r="HR67" s="145"/>
      <c r="HS67" s="145"/>
      <c r="HT67" s="145"/>
      <c r="HU67" s="145"/>
      <c r="HV67" s="145"/>
      <c r="HW67" s="145"/>
      <c r="HX67" s="145"/>
      <c r="HY67" s="145"/>
      <c r="HZ67" s="145"/>
      <c r="IA67" s="145"/>
      <c r="IB67" s="145"/>
      <c r="IC67" s="145"/>
      <c r="ID67" s="145"/>
      <c r="IE67" s="145"/>
      <c r="IF67" s="145"/>
      <c r="IG67" s="145"/>
      <c r="IH67" s="145"/>
      <c r="II67" s="145"/>
      <c r="IJ67" s="145"/>
      <c r="IK67" s="145"/>
      <c r="IL67" s="145"/>
      <c r="IM67" s="145"/>
      <c r="IN67" s="145"/>
      <c r="IO67" s="145"/>
      <c r="IP67" s="145"/>
      <c r="IQ67" s="145"/>
      <c r="IR67" s="145"/>
      <c r="IS67" s="145"/>
      <c r="IT67" s="145"/>
    </row>
    <row r="68" spans="1:254" s="144" customFormat="1" ht="24.75" customHeight="1">
      <c r="A68" s="137" t="s">
        <v>159</v>
      </c>
      <c r="B68" s="138" t="s">
        <v>236</v>
      </c>
      <c r="C68" s="112" t="s">
        <v>281</v>
      </c>
      <c r="D68" s="113">
        <v>96400</v>
      </c>
      <c r="E68" s="113">
        <v>96400</v>
      </c>
      <c r="F68" s="113">
        <v>96400</v>
      </c>
      <c r="G68" s="113" t="s">
        <v>138</v>
      </c>
      <c r="H68" s="113" t="s">
        <v>138</v>
      </c>
      <c r="I68" s="113">
        <f>F68</f>
        <v>96400</v>
      </c>
      <c r="J68" s="113">
        <f>D68-I68</f>
        <v>0</v>
      </c>
      <c r="K68" s="113">
        <f>E68-I68</f>
        <v>0</v>
      </c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5"/>
      <c r="BV68" s="145"/>
      <c r="BW68" s="145"/>
      <c r="BX68" s="145"/>
      <c r="BY68" s="145"/>
      <c r="BZ68" s="145"/>
      <c r="CA68" s="145"/>
      <c r="CB68" s="145"/>
      <c r="CC68" s="145"/>
      <c r="CD68" s="145"/>
      <c r="CE68" s="145"/>
      <c r="CF68" s="145"/>
      <c r="CG68" s="145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5"/>
      <c r="CU68" s="145"/>
      <c r="CV68" s="145"/>
      <c r="CW68" s="145"/>
      <c r="CX68" s="145"/>
      <c r="CY68" s="145"/>
      <c r="CZ68" s="145"/>
      <c r="DA68" s="145"/>
      <c r="DB68" s="145"/>
      <c r="DC68" s="145"/>
      <c r="DD68" s="145"/>
      <c r="DE68" s="145"/>
      <c r="DF68" s="145"/>
      <c r="DG68" s="145"/>
      <c r="DH68" s="145"/>
      <c r="DI68" s="145"/>
      <c r="DJ68" s="145"/>
      <c r="DK68" s="145"/>
      <c r="DL68" s="145"/>
      <c r="DM68" s="145"/>
      <c r="DN68" s="145"/>
      <c r="DO68" s="145"/>
      <c r="DP68" s="145"/>
      <c r="DQ68" s="145"/>
      <c r="DR68" s="145"/>
      <c r="DS68" s="145"/>
      <c r="DT68" s="145"/>
      <c r="DU68" s="145"/>
      <c r="DV68" s="145"/>
      <c r="DW68" s="145"/>
      <c r="DX68" s="145"/>
      <c r="DY68" s="145"/>
      <c r="DZ68" s="145"/>
      <c r="EA68" s="145"/>
      <c r="EB68" s="145"/>
      <c r="EC68" s="145"/>
      <c r="ED68" s="145"/>
      <c r="EE68" s="145"/>
      <c r="EF68" s="145"/>
      <c r="EG68" s="145"/>
      <c r="EH68" s="145"/>
      <c r="EI68" s="145"/>
      <c r="EJ68" s="145"/>
      <c r="EK68" s="145"/>
      <c r="EL68" s="145"/>
      <c r="EM68" s="145"/>
      <c r="EN68" s="145"/>
      <c r="EO68" s="145"/>
      <c r="EP68" s="145"/>
      <c r="EQ68" s="145"/>
      <c r="ER68" s="145"/>
      <c r="ES68" s="145"/>
      <c r="ET68" s="145"/>
      <c r="EU68" s="145"/>
      <c r="EV68" s="145"/>
      <c r="EW68" s="145"/>
      <c r="EX68" s="145"/>
      <c r="EY68" s="145"/>
      <c r="EZ68" s="145"/>
      <c r="FA68" s="145"/>
      <c r="FB68" s="145"/>
      <c r="FC68" s="145"/>
      <c r="FD68" s="145"/>
      <c r="FE68" s="145"/>
      <c r="FF68" s="145"/>
      <c r="FG68" s="145"/>
      <c r="FH68" s="145"/>
      <c r="FI68" s="145"/>
      <c r="FJ68" s="145"/>
      <c r="FK68" s="145"/>
      <c r="FL68" s="145"/>
      <c r="FM68" s="145"/>
      <c r="FN68" s="145"/>
      <c r="FO68" s="145"/>
      <c r="FP68" s="145"/>
      <c r="FQ68" s="145"/>
      <c r="FR68" s="145"/>
      <c r="FS68" s="145"/>
      <c r="FT68" s="145"/>
      <c r="FU68" s="145"/>
      <c r="FV68" s="145"/>
      <c r="FW68" s="145"/>
      <c r="FX68" s="145"/>
      <c r="FY68" s="145"/>
      <c r="FZ68" s="145"/>
      <c r="GA68" s="145"/>
      <c r="GB68" s="145"/>
      <c r="GC68" s="145"/>
      <c r="GD68" s="145"/>
      <c r="GE68" s="145"/>
      <c r="GF68" s="145"/>
      <c r="GG68" s="145"/>
      <c r="GH68" s="145"/>
      <c r="GI68" s="145"/>
      <c r="GJ68" s="145"/>
      <c r="GK68" s="145"/>
      <c r="GL68" s="145"/>
      <c r="GM68" s="145"/>
      <c r="GN68" s="145"/>
      <c r="GO68" s="145"/>
      <c r="GP68" s="145"/>
      <c r="GQ68" s="145"/>
      <c r="GR68" s="145"/>
      <c r="GS68" s="145"/>
      <c r="GT68" s="145"/>
      <c r="GU68" s="145"/>
      <c r="GV68" s="145"/>
      <c r="GW68" s="145"/>
      <c r="GX68" s="145"/>
      <c r="GY68" s="145"/>
      <c r="GZ68" s="145"/>
      <c r="HA68" s="145"/>
      <c r="HB68" s="145"/>
      <c r="HC68" s="145"/>
      <c r="HD68" s="145"/>
      <c r="HE68" s="145"/>
      <c r="HF68" s="145"/>
      <c r="HG68" s="145"/>
      <c r="HH68" s="145"/>
      <c r="HI68" s="145"/>
      <c r="HJ68" s="145"/>
      <c r="HK68" s="145"/>
      <c r="HL68" s="145"/>
      <c r="HM68" s="145"/>
      <c r="HN68" s="145"/>
      <c r="HO68" s="145"/>
      <c r="HP68" s="145"/>
      <c r="HQ68" s="145"/>
      <c r="HR68" s="145"/>
      <c r="HS68" s="145"/>
      <c r="HT68" s="145"/>
      <c r="HU68" s="145"/>
      <c r="HV68" s="145"/>
      <c r="HW68" s="145"/>
      <c r="HX68" s="145"/>
      <c r="HY68" s="145"/>
      <c r="HZ68" s="145"/>
      <c r="IA68" s="145"/>
      <c r="IB68" s="145"/>
      <c r="IC68" s="145"/>
      <c r="ID68" s="145"/>
      <c r="IE68" s="145"/>
      <c r="IF68" s="145"/>
      <c r="IG68" s="145"/>
      <c r="IH68" s="145"/>
      <c r="II68" s="145"/>
      <c r="IJ68" s="145"/>
      <c r="IK68" s="145"/>
      <c r="IL68" s="145"/>
      <c r="IM68" s="145"/>
      <c r="IN68" s="145"/>
      <c r="IO68" s="145"/>
      <c r="IP68" s="145"/>
      <c r="IQ68" s="145"/>
      <c r="IR68" s="145"/>
      <c r="IS68" s="145"/>
      <c r="IT68" s="145"/>
    </row>
    <row r="69" spans="1:254" ht="23.25" customHeight="1">
      <c r="A69" s="115" t="s">
        <v>138</v>
      </c>
      <c r="B69" s="138" t="s">
        <v>138</v>
      </c>
      <c r="C69" s="112" t="s">
        <v>138</v>
      </c>
      <c r="D69" s="113" t="s">
        <v>138</v>
      </c>
      <c r="E69" s="113" t="s">
        <v>138</v>
      </c>
      <c r="F69" s="113" t="s">
        <v>138</v>
      </c>
      <c r="G69" s="113" t="s">
        <v>138</v>
      </c>
      <c r="H69" s="113" t="s">
        <v>138</v>
      </c>
      <c r="I69" s="113" t="s">
        <v>138</v>
      </c>
      <c r="J69" s="113" t="s">
        <v>138</v>
      </c>
      <c r="K69" s="113" t="s">
        <v>138</v>
      </c>
    </row>
    <row r="70" spans="1:254" s="33" customFormat="1" ht="22.5" customHeight="1">
      <c r="A70" s="115" t="s">
        <v>136</v>
      </c>
      <c r="B70" s="138" t="s">
        <v>236</v>
      </c>
      <c r="C70" s="112" t="s">
        <v>117</v>
      </c>
      <c r="D70" s="113">
        <f>D71+D75</f>
        <v>179500</v>
      </c>
      <c r="E70" s="113">
        <f>D70</f>
        <v>179500</v>
      </c>
      <c r="F70" s="113">
        <f>F71+F75</f>
        <v>159693.34</v>
      </c>
      <c r="G70" s="113" t="s">
        <v>138</v>
      </c>
      <c r="H70" s="113" t="s">
        <v>138</v>
      </c>
      <c r="I70" s="113">
        <f>F70</f>
        <v>159693.34</v>
      </c>
      <c r="J70" s="113">
        <f t="shared" ref="J70:J71" si="20">D70-I70</f>
        <v>19806.660000000003</v>
      </c>
      <c r="K70" s="113">
        <f>J70</f>
        <v>19806.660000000003</v>
      </c>
    </row>
    <row r="71" spans="1:254" s="33" customFormat="1" ht="39" customHeight="1">
      <c r="A71" s="115" t="s">
        <v>213</v>
      </c>
      <c r="B71" s="138" t="s">
        <v>236</v>
      </c>
      <c r="C71" s="112" t="s">
        <v>169</v>
      </c>
      <c r="D71" s="113">
        <v>52700</v>
      </c>
      <c r="E71" s="113">
        <v>52700</v>
      </c>
      <c r="F71" s="113">
        <f>F72+F73</f>
        <v>49888</v>
      </c>
      <c r="G71" s="113" t="s">
        <v>138</v>
      </c>
      <c r="H71" s="113" t="s">
        <v>138</v>
      </c>
      <c r="I71" s="113">
        <f>F71</f>
        <v>49888</v>
      </c>
      <c r="J71" s="113">
        <f t="shared" si="20"/>
        <v>2812</v>
      </c>
      <c r="K71" s="113">
        <f t="shared" ref="K71:K73" si="21">J71</f>
        <v>2812</v>
      </c>
    </row>
    <row r="72" spans="1:254" s="144" customFormat="1" ht="15" customHeight="1">
      <c r="A72" s="153" t="s">
        <v>250</v>
      </c>
      <c r="B72" s="140"/>
      <c r="C72" s="110" t="s">
        <v>282</v>
      </c>
      <c r="D72" s="141">
        <v>50000</v>
      </c>
      <c r="E72" s="141">
        <v>50000</v>
      </c>
      <c r="F72" s="141">
        <v>48675</v>
      </c>
      <c r="G72" s="141" t="s">
        <v>138</v>
      </c>
      <c r="H72" s="141" t="s">
        <v>138</v>
      </c>
      <c r="I72" s="141">
        <f>F72</f>
        <v>48675</v>
      </c>
      <c r="J72" s="141">
        <f t="shared" ref="J72:J75" si="22">D72-I72</f>
        <v>1325</v>
      </c>
      <c r="K72" s="141">
        <f t="shared" si="21"/>
        <v>1325</v>
      </c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5"/>
      <c r="BS72" s="145"/>
      <c r="BT72" s="145"/>
      <c r="BU72" s="145"/>
      <c r="BV72" s="145"/>
      <c r="BW72" s="145"/>
      <c r="BX72" s="145"/>
      <c r="BY72" s="145"/>
      <c r="BZ72" s="145"/>
      <c r="CA72" s="145"/>
      <c r="CB72" s="145"/>
      <c r="CC72" s="145"/>
      <c r="CD72" s="145"/>
      <c r="CE72" s="145"/>
      <c r="CF72" s="145"/>
      <c r="CG72" s="145"/>
      <c r="CH72" s="145"/>
      <c r="CI72" s="145"/>
      <c r="CJ72" s="145"/>
      <c r="CK72" s="145"/>
      <c r="CL72" s="145"/>
      <c r="CM72" s="145"/>
      <c r="CN72" s="145"/>
      <c r="CO72" s="145"/>
      <c r="CP72" s="145"/>
      <c r="CQ72" s="145"/>
      <c r="CR72" s="145"/>
      <c r="CS72" s="145"/>
      <c r="CT72" s="145"/>
      <c r="CU72" s="145"/>
      <c r="CV72" s="145"/>
      <c r="CW72" s="145"/>
      <c r="CX72" s="145"/>
      <c r="CY72" s="145"/>
      <c r="CZ72" s="145"/>
      <c r="DA72" s="145"/>
      <c r="DB72" s="145"/>
      <c r="DC72" s="145"/>
      <c r="DD72" s="145"/>
      <c r="DE72" s="145"/>
      <c r="DF72" s="145"/>
      <c r="DG72" s="145"/>
      <c r="DH72" s="145"/>
      <c r="DI72" s="145"/>
      <c r="DJ72" s="145"/>
      <c r="DK72" s="145"/>
      <c r="DL72" s="145"/>
      <c r="DM72" s="145"/>
      <c r="DN72" s="145"/>
      <c r="DO72" s="145"/>
      <c r="DP72" s="145"/>
      <c r="DQ72" s="145"/>
      <c r="DR72" s="145"/>
      <c r="DS72" s="145"/>
      <c r="DT72" s="145"/>
      <c r="DU72" s="145"/>
      <c r="DV72" s="145"/>
      <c r="DW72" s="145"/>
      <c r="DX72" s="145"/>
      <c r="DY72" s="145"/>
      <c r="DZ72" s="145"/>
      <c r="EA72" s="145"/>
      <c r="EB72" s="145"/>
      <c r="EC72" s="145"/>
      <c r="ED72" s="145"/>
      <c r="EE72" s="145"/>
      <c r="EF72" s="145"/>
      <c r="EG72" s="145"/>
      <c r="EH72" s="145"/>
      <c r="EI72" s="145"/>
      <c r="EJ72" s="145"/>
      <c r="EK72" s="145"/>
      <c r="EL72" s="145"/>
      <c r="EM72" s="145"/>
      <c r="EN72" s="145"/>
      <c r="EO72" s="145"/>
      <c r="EP72" s="145"/>
      <c r="EQ72" s="145"/>
      <c r="ER72" s="145"/>
      <c r="ES72" s="145"/>
      <c r="ET72" s="145"/>
      <c r="EU72" s="145"/>
      <c r="EV72" s="145"/>
      <c r="EW72" s="145"/>
      <c r="EX72" s="145"/>
      <c r="EY72" s="145"/>
      <c r="EZ72" s="145"/>
      <c r="FA72" s="145"/>
      <c r="FB72" s="145"/>
      <c r="FC72" s="145"/>
      <c r="FD72" s="145"/>
      <c r="FE72" s="145"/>
      <c r="FF72" s="145"/>
      <c r="FG72" s="145"/>
      <c r="FH72" s="145"/>
      <c r="FI72" s="145"/>
      <c r="FJ72" s="145"/>
      <c r="FK72" s="145"/>
      <c r="FL72" s="145"/>
      <c r="FM72" s="145"/>
      <c r="FN72" s="145"/>
      <c r="FO72" s="145"/>
      <c r="FP72" s="145"/>
      <c r="FQ72" s="145"/>
      <c r="FR72" s="145"/>
      <c r="FS72" s="145"/>
      <c r="FT72" s="145"/>
      <c r="FU72" s="145"/>
      <c r="FV72" s="145"/>
      <c r="FW72" s="145"/>
      <c r="FX72" s="145"/>
      <c r="FY72" s="145"/>
      <c r="FZ72" s="145"/>
      <c r="GA72" s="145"/>
      <c r="GB72" s="145"/>
      <c r="GC72" s="145"/>
      <c r="GD72" s="145"/>
      <c r="GE72" s="145"/>
      <c r="GF72" s="145"/>
      <c r="GG72" s="145"/>
      <c r="GH72" s="145"/>
      <c r="GI72" s="145"/>
      <c r="GJ72" s="145"/>
      <c r="GK72" s="145"/>
      <c r="GL72" s="145"/>
      <c r="GM72" s="145"/>
      <c r="GN72" s="145"/>
      <c r="GO72" s="145"/>
      <c r="GP72" s="145"/>
      <c r="GQ72" s="145"/>
      <c r="GR72" s="145"/>
      <c r="GS72" s="145"/>
      <c r="GT72" s="145"/>
      <c r="GU72" s="145"/>
      <c r="GV72" s="145"/>
      <c r="GW72" s="145"/>
      <c r="GX72" s="145"/>
      <c r="GY72" s="145"/>
      <c r="GZ72" s="145"/>
      <c r="HA72" s="145"/>
      <c r="HB72" s="145"/>
      <c r="HC72" s="145"/>
      <c r="HD72" s="145"/>
      <c r="HE72" s="145"/>
      <c r="HF72" s="145"/>
      <c r="HG72" s="145"/>
      <c r="HH72" s="145"/>
      <c r="HI72" s="145"/>
      <c r="HJ72" s="145"/>
      <c r="HK72" s="145"/>
      <c r="HL72" s="145"/>
      <c r="HM72" s="145"/>
      <c r="HN72" s="145"/>
      <c r="HO72" s="145"/>
      <c r="HP72" s="145"/>
      <c r="HQ72" s="145"/>
      <c r="HR72" s="145"/>
      <c r="HS72" s="145"/>
      <c r="HT72" s="145"/>
      <c r="HU72" s="145"/>
      <c r="HV72" s="145"/>
      <c r="HW72" s="145"/>
      <c r="HX72" s="145"/>
      <c r="HY72" s="145"/>
      <c r="HZ72" s="145"/>
      <c r="IA72" s="145"/>
      <c r="IB72" s="145"/>
      <c r="IC72" s="145"/>
      <c r="ID72" s="145"/>
      <c r="IE72" s="145"/>
      <c r="IF72" s="145"/>
      <c r="IG72" s="145"/>
      <c r="IH72" s="145"/>
      <c r="II72" s="145"/>
      <c r="IJ72" s="145"/>
      <c r="IK72" s="145"/>
      <c r="IL72" s="145"/>
      <c r="IM72" s="145"/>
      <c r="IN72" s="145"/>
      <c r="IO72" s="145"/>
      <c r="IP72" s="145"/>
      <c r="IQ72" s="145"/>
      <c r="IR72" s="145"/>
      <c r="IS72" s="145"/>
      <c r="IT72" s="145"/>
    </row>
    <row r="73" spans="1:254" ht="16.5" customHeight="1">
      <c r="A73" s="173" t="s">
        <v>304</v>
      </c>
      <c r="B73" s="140"/>
      <c r="C73" s="110" t="s">
        <v>283</v>
      </c>
      <c r="D73" s="141">
        <v>2700</v>
      </c>
      <c r="E73" s="141">
        <v>2700</v>
      </c>
      <c r="F73" s="141">
        <v>1213</v>
      </c>
      <c r="G73" s="141" t="s">
        <v>138</v>
      </c>
      <c r="H73" s="141" t="s">
        <v>138</v>
      </c>
      <c r="I73" s="141">
        <f>F73</f>
        <v>1213</v>
      </c>
      <c r="J73" s="141">
        <f t="shared" si="22"/>
        <v>1487</v>
      </c>
      <c r="K73" s="141">
        <f t="shared" si="21"/>
        <v>1487</v>
      </c>
    </row>
    <row r="74" spans="1:254" ht="22.5" customHeight="1">
      <c r="A74" s="116"/>
      <c r="B74" s="140" t="s">
        <v>138</v>
      </c>
      <c r="C74" s="134" t="s">
        <v>138</v>
      </c>
      <c r="D74" s="141" t="s">
        <v>138</v>
      </c>
      <c r="E74" s="141" t="s">
        <v>138</v>
      </c>
      <c r="F74" s="141" t="s">
        <v>138</v>
      </c>
      <c r="G74" s="141" t="s">
        <v>138</v>
      </c>
      <c r="H74" s="141" t="s">
        <v>138</v>
      </c>
      <c r="I74" s="141" t="s">
        <v>138</v>
      </c>
      <c r="J74" s="175" t="s">
        <v>138</v>
      </c>
      <c r="K74" s="141" t="s">
        <v>138</v>
      </c>
    </row>
    <row r="75" spans="1:254" s="144" customFormat="1" ht="15" customHeight="1">
      <c r="A75" s="115" t="s">
        <v>183</v>
      </c>
      <c r="B75" s="138" t="s">
        <v>236</v>
      </c>
      <c r="C75" s="112" t="s">
        <v>149</v>
      </c>
      <c r="D75" s="113">
        <f>D76</f>
        <v>126800</v>
      </c>
      <c r="E75" s="113">
        <f>D75</f>
        <v>126800</v>
      </c>
      <c r="F75" s="113">
        <f>F76</f>
        <v>109805.34</v>
      </c>
      <c r="G75" s="113" t="s">
        <v>138</v>
      </c>
      <c r="H75" s="113" t="s">
        <v>138</v>
      </c>
      <c r="I75" s="113">
        <f>I76</f>
        <v>109805.34</v>
      </c>
      <c r="J75" s="113">
        <f t="shared" si="22"/>
        <v>16994.660000000003</v>
      </c>
      <c r="K75" s="113">
        <f>J75</f>
        <v>16994.660000000003</v>
      </c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  <c r="BQ75" s="145"/>
      <c r="BR75" s="145"/>
      <c r="BS75" s="145"/>
      <c r="BT75" s="145"/>
      <c r="BU75" s="145"/>
      <c r="BV75" s="145"/>
      <c r="BW75" s="145"/>
      <c r="BX75" s="145"/>
      <c r="BY75" s="145"/>
      <c r="BZ75" s="145"/>
      <c r="CA75" s="145"/>
      <c r="CB75" s="145"/>
      <c r="CC75" s="145"/>
      <c r="CD75" s="145"/>
      <c r="CE75" s="145"/>
      <c r="CF75" s="145"/>
      <c r="CG75" s="145"/>
      <c r="CH75" s="145"/>
      <c r="CI75" s="145"/>
      <c r="CJ75" s="145"/>
      <c r="CK75" s="145"/>
      <c r="CL75" s="145"/>
      <c r="CM75" s="145"/>
      <c r="CN75" s="145"/>
      <c r="CO75" s="145"/>
      <c r="CP75" s="145"/>
      <c r="CQ75" s="145"/>
      <c r="CR75" s="145"/>
      <c r="CS75" s="145"/>
      <c r="CT75" s="145"/>
      <c r="CU75" s="145"/>
      <c r="CV75" s="145"/>
      <c r="CW75" s="145"/>
      <c r="CX75" s="145"/>
      <c r="CY75" s="145"/>
      <c r="CZ75" s="145"/>
      <c r="DA75" s="145"/>
      <c r="DB75" s="145"/>
      <c r="DC75" s="145"/>
      <c r="DD75" s="145"/>
      <c r="DE75" s="145"/>
      <c r="DF75" s="145"/>
      <c r="DG75" s="145"/>
      <c r="DH75" s="145"/>
      <c r="DI75" s="145"/>
      <c r="DJ75" s="145"/>
      <c r="DK75" s="145"/>
      <c r="DL75" s="145"/>
      <c r="DM75" s="145"/>
      <c r="DN75" s="145"/>
      <c r="DO75" s="145"/>
      <c r="DP75" s="145"/>
      <c r="DQ75" s="145"/>
      <c r="DR75" s="145"/>
      <c r="DS75" s="145"/>
      <c r="DT75" s="145"/>
      <c r="DU75" s="145"/>
      <c r="DV75" s="145"/>
      <c r="DW75" s="145"/>
      <c r="DX75" s="145"/>
      <c r="DY75" s="145"/>
      <c r="DZ75" s="145"/>
      <c r="EA75" s="145"/>
      <c r="EB75" s="145"/>
      <c r="EC75" s="145"/>
      <c r="ED75" s="145"/>
      <c r="EE75" s="145"/>
      <c r="EF75" s="145"/>
      <c r="EG75" s="145"/>
      <c r="EH75" s="145"/>
      <c r="EI75" s="145"/>
      <c r="EJ75" s="145"/>
      <c r="EK75" s="145"/>
      <c r="EL75" s="145"/>
      <c r="EM75" s="145"/>
      <c r="EN75" s="145"/>
      <c r="EO75" s="145"/>
      <c r="EP75" s="145"/>
      <c r="EQ75" s="145"/>
      <c r="ER75" s="145"/>
      <c r="ES75" s="145"/>
      <c r="ET75" s="145"/>
      <c r="EU75" s="145"/>
      <c r="EV75" s="145"/>
      <c r="EW75" s="145"/>
      <c r="EX75" s="145"/>
      <c r="EY75" s="145"/>
      <c r="EZ75" s="145"/>
      <c r="FA75" s="145"/>
      <c r="FB75" s="145"/>
      <c r="FC75" s="145"/>
      <c r="FD75" s="145"/>
      <c r="FE75" s="145"/>
      <c r="FF75" s="145"/>
      <c r="FG75" s="145"/>
      <c r="FH75" s="145"/>
      <c r="FI75" s="145"/>
      <c r="FJ75" s="145"/>
      <c r="FK75" s="145"/>
      <c r="FL75" s="145"/>
      <c r="FM75" s="145"/>
      <c r="FN75" s="145"/>
      <c r="FO75" s="145"/>
      <c r="FP75" s="145"/>
      <c r="FQ75" s="145"/>
      <c r="FR75" s="145"/>
      <c r="FS75" s="145"/>
      <c r="FT75" s="145"/>
      <c r="FU75" s="145"/>
      <c r="FV75" s="145"/>
      <c r="FW75" s="145"/>
      <c r="FX75" s="145"/>
      <c r="FY75" s="145"/>
      <c r="FZ75" s="145"/>
      <c r="GA75" s="145"/>
      <c r="GB75" s="145"/>
      <c r="GC75" s="145"/>
      <c r="GD75" s="145"/>
      <c r="GE75" s="145"/>
      <c r="GF75" s="145"/>
      <c r="GG75" s="145"/>
      <c r="GH75" s="145"/>
      <c r="GI75" s="145"/>
      <c r="GJ75" s="145"/>
      <c r="GK75" s="145"/>
      <c r="GL75" s="145"/>
      <c r="GM75" s="145"/>
      <c r="GN75" s="145"/>
      <c r="GO75" s="145"/>
      <c r="GP75" s="145"/>
      <c r="GQ75" s="145"/>
      <c r="GR75" s="145"/>
      <c r="GS75" s="145"/>
      <c r="GT75" s="145"/>
      <c r="GU75" s="145"/>
      <c r="GV75" s="145"/>
      <c r="GW75" s="145"/>
      <c r="GX75" s="145"/>
      <c r="GY75" s="145"/>
      <c r="GZ75" s="145"/>
      <c r="HA75" s="145"/>
      <c r="HB75" s="145"/>
      <c r="HC75" s="145"/>
      <c r="HD75" s="145"/>
      <c r="HE75" s="145"/>
      <c r="HF75" s="145"/>
      <c r="HG75" s="145"/>
      <c r="HH75" s="145"/>
      <c r="HI75" s="145"/>
      <c r="HJ75" s="145"/>
      <c r="HK75" s="145"/>
      <c r="HL75" s="145"/>
      <c r="HM75" s="145"/>
      <c r="HN75" s="145"/>
      <c r="HO75" s="145"/>
      <c r="HP75" s="145"/>
      <c r="HQ75" s="145"/>
      <c r="HR75" s="145"/>
      <c r="HS75" s="145"/>
      <c r="HT75" s="145"/>
      <c r="HU75" s="145"/>
      <c r="HV75" s="145"/>
      <c r="HW75" s="145"/>
      <c r="HX75" s="145"/>
      <c r="HY75" s="145"/>
      <c r="HZ75" s="145"/>
      <c r="IA75" s="145"/>
      <c r="IB75" s="145"/>
      <c r="IC75" s="145"/>
      <c r="ID75" s="145"/>
      <c r="IE75" s="145"/>
      <c r="IF75" s="145"/>
      <c r="IG75" s="145"/>
      <c r="IH75" s="145"/>
      <c r="II75" s="145"/>
      <c r="IJ75" s="145"/>
      <c r="IK75" s="145"/>
      <c r="IL75" s="145"/>
      <c r="IM75" s="145"/>
      <c r="IN75" s="145"/>
      <c r="IO75" s="145"/>
      <c r="IP75" s="145"/>
      <c r="IQ75" s="145"/>
      <c r="IR75" s="145"/>
      <c r="IS75" s="145"/>
      <c r="IT75" s="145"/>
    </row>
    <row r="76" spans="1:254" s="144" customFormat="1" ht="40.5" customHeight="1">
      <c r="A76" s="118" t="s">
        <v>213</v>
      </c>
      <c r="B76" s="112" t="s">
        <v>236</v>
      </c>
      <c r="C76" s="112" t="s">
        <v>284</v>
      </c>
      <c r="D76" s="113">
        <f>D77</f>
        <v>126800</v>
      </c>
      <c r="E76" s="113">
        <f>D76</f>
        <v>126800</v>
      </c>
      <c r="F76" s="113">
        <f>F77</f>
        <v>109805.34</v>
      </c>
      <c r="G76" s="113" t="s">
        <v>138</v>
      </c>
      <c r="H76" s="113" t="s">
        <v>138</v>
      </c>
      <c r="I76" s="113">
        <f>F76</f>
        <v>109805.34</v>
      </c>
      <c r="J76" s="113">
        <f>D76-I76</f>
        <v>16994.660000000003</v>
      </c>
      <c r="K76" s="113">
        <f t="shared" ref="K76:K80" si="23">J76</f>
        <v>16994.660000000003</v>
      </c>
    </row>
    <row r="77" spans="1:254" s="144" customFormat="1" ht="27" customHeight="1">
      <c r="A77" s="147" t="s">
        <v>159</v>
      </c>
      <c r="B77" s="140"/>
      <c r="C77" s="110" t="s">
        <v>285</v>
      </c>
      <c r="D77" s="141">
        <f>D78+D79+D80</f>
        <v>126800</v>
      </c>
      <c r="E77" s="141">
        <f>D77</f>
        <v>126800</v>
      </c>
      <c r="F77" s="141">
        <f>F78+F79+F80</f>
        <v>109805.34</v>
      </c>
      <c r="G77" s="141" t="s">
        <v>138</v>
      </c>
      <c r="H77" s="141" t="s">
        <v>138</v>
      </c>
      <c r="I77" s="141">
        <f>F77</f>
        <v>109805.34</v>
      </c>
      <c r="J77" s="141">
        <f t="shared" ref="J77:J80" si="24">D77-I77</f>
        <v>16994.660000000003</v>
      </c>
      <c r="K77" s="141">
        <f t="shared" si="23"/>
        <v>16994.660000000003</v>
      </c>
    </row>
    <row r="78" spans="1:254" s="144" customFormat="1" ht="19.5" customHeight="1">
      <c r="A78" s="139" t="s">
        <v>159</v>
      </c>
      <c r="B78" s="140"/>
      <c r="C78" s="110" t="s">
        <v>286</v>
      </c>
      <c r="D78" s="141">
        <v>57200</v>
      </c>
      <c r="E78" s="141">
        <v>57200</v>
      </c>
      <c r="F78" s="141">
        <v>48545.34</v>
      </c>
      <c r="G78" s="113" t="s">
        <v>138</v>
      </c>
      <c r="H78" s="113" t="s">
        <v>138</v>
      </c>
      <c r="I78" s="141">
        <f>F78</f>
        <v>48545.34</v>
      </c>
      <c r="J78" s="141">
        <f t="shared" si="24"/>
        <v>8654.6600000000035</v>
      </c>
      <c r="K78" s="141">
        <f t="shared" si="23"/>
        <v>8654.6600000000035</v>
      </c>
    </row>
    <row r="79" spans="1:254" s="144" customFormat="1" ht="15" customHeight="1">
      <c r="A79" s="139" t="s">
        <v>159</v>
      </c>
      <c r="B79" s="134"/>
      <c r="C79" s="110" t="s">
        <v>287</v>
      </c>
      <c r="D79" s="141">
        <v>13600</v>
      </c>
      <c r="E79" s="141">
        <f>D79</f>
        <v>13600</v>
      </c>
      <c r="F79" s="141">
        <v>7423</v>
      </c>
      <c r="G79" s="141"/>
      <c r="H79" s="141"/>
      <c r="I79" s="141">
        <f t="shared" ref="I79:I111" si="25">F79</f>
        <v>7423</v>
      </c>
      <c r="J79" s="141">
        <f t="shared" si="24"/>
        <v>6177</v>
      </c>
      <c r="K79" s="141">
        <f t="shared" si="23"/>
        <v>6177</v>
      </c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  <c r="BI79" s="150"/>
      <c r="BJ79" s="150"/>
      <c r="BK79" s="150"/>
      <c r="BL79" s="150"/>
      <c r="BM79" s="150"/>
      <c r="BN79" s="150"/>
      <c r="BO79" s="150"/>
      <c r="BP79" s="150"/>
      <c r="BQ79" s="150"/>
      <c r="BR79" s="150"/>
      <c r="BS79" s="150"/>
      <c r="BT79" s="150"/>
      <c r="BU79" s="150"/>
      <c r="BV79" s="150"/>
      <c r="BW79" s="150"/>
      <c r="BX79" s="150"/>
      <c r="BY79" s="150"/>
      <c r="BZ79" s="150"/>
      <c r="CA79" s="150"/>
      <c r="CB79" s="150"/>
      <c r="CC79" s="150"/>
      <c r="CD79" s="150"/>
      <c r="CE79" s="150"/>
      <c r="CF79" s="150"/>
      <c r="CG79" s="150"/>
      <c r="CH79" s="150"/>
      <c r="CI79" s="150"/>
      <c r="CJ79" s="150"/>
      <c r="CK79" s="150"/>
      <c r="CL79" s="150"/>
      <c r="CM79" s="150"/>
      <c r="CN79" s="150"/>
      <c r="CO79" s="150"/>
      <c r="CP79" s="150"/>
      <c r="CQ79" s="150"/>
      <c r="CR79" s="150"/>
      <c r="CS79" s="150"/>
      <c r="CT79" s="150"/>
      <c r="CU79" s="150"/>
      <c r="CV79" s="150"/>
      <c r="CW79" s="150"/>
      <c r="CX79" s="150"/>
      <c r="CY79" s="150"/>
      <c r="CZ79" s="150"/>
      <c r="DA79" s="150"/>
      <c r="DB79" s="150"/>
      <c r="DC79" s="150"/>
      <c r="DD79" s="150"/>
      <c r="DE79" s="150"/>
      <c r="DF79" s="150"/>
      <c r="DG79" s="150"/>
      <c r="DH79" s="150"/>
      <c r="DI79" s="150"/>
      <c r="DJ79" s="150"/>
      <c r="DK79" s="150"/>
      <c r="DL79" s="150"/>
      <c r="DM79" s="150"/>
      <c r="DN79" s="150"/>
      <c r="DO79" s="150"/>
      <c r="DP79" s="150"/>
      <c r="DQ79" s="150"/>
      <c r="DR79" s="150"/>
      <c r="DS79" s="150"/>
      <c r="DT79" s="150"/>
      <c r="DU79" s="150"/>
      <c r="DV79" s="150"/>
      <c r="DW79" s="150"/>
      <c r="DX79" s="150"/>
      <c r="DY79" s="150"/>
      <c r="DZ79" s="150"/>
      <c r="EA79" s="150"/>
      <c r="EB79" s="150"/>
      <c r="EC79" s="150"/>
      <c r="ED79" s="150"/>
      <c r="EE79" s="150"/>
      <c r="EF79" s="150"/>
      <c r="EG79" s="150"/>
      <c r="EH79" s="150"/>
      <c r="EI79" s="150"/>
      <c r="EJ79" s="150"/>
      <c r="EK79" s="150"/>
      <c r="EL79" s="150"/>
      <c r="EM79" s="150"/>
      <c r="EN79" s="150"/>
      <c r="EO79" s="150"/>
      <c r="EP79" s="150"/>
      <c r="EQ79" s="150"/>
      <c r="ER79" s="150"/>
      <c r="ES79" s="150"/>
      <c r="ET79" s="150"/>
      <c r="EU79" s="150"/>
      <c r="EV79" s="150"/>
      <c r="EW79" s="150"/>
      <c r="EX79" s="150"/>
      <c r="EY79" s="150"/>
      <c r="EZ79" s="150"/>
      <c r="FA79" s="150"/>
      <c r="FB79" s="150"/>
      <c r="FC79" s="150"/>
      <c r="FD79" s="150"/>
      <c r="FE79" s="150"/>
      <c r="FF79" s="150"/>
      <c r="FG79" s="150"/>
      <c r="FH79" s="150"/>
      <c r="FI79" s="150"/>
      <c r="FJ79" s="150"/>
      <c r="FK79" s="150"/>
      <c r="FL79" s="150"/>
      <c r="FM79" s="150"/>
      <c r="FN79" s="150"/>
      <c r="FO79" s="150"/>
      <c r="FP79" s="150"/>
      <c r="FQ79" s="150"/>
      <c r="FR79" s="150"/>
      <c r="FS79" s="150"/>
      <c r="FT79" s="150"/>
      <c r="FU79" s="150"/>
      <c r="FV79" s="150"/>
      <c r="FW79" s="150"/>
      <c r="FX79" s="150"/>
      <c r="FY79" s="150"/>
      <c r="FZ79" s="150"/>
      <c r="GA79" s="150"/>
      <c r="GB79" s="150"/>
      <c r="GC79" s="150"/>
      <c r="GD79" s="150"/>
      <c r="GE79" s="150"/>
      <c r="GF79" s="150"/>
      <c r="GG79" s="150"/>
      <c r="GH79" s="150"/>
      <c r="GI79" s="150"/>
      <c r="GJ79" s="150"/>
      <c r="GK79" s="150"/>
      <c r="GL79" s="150"/>
      <c r="GM79" s="150"/>
      <c r="GN79" s="150"/>
      <c r="GO79" s="150"/>
      <c r="GP79" s="150"/>
      <c r="GQ79" s="150"/>
      <c r="GR79" s="150"/>
      <c r="GS79" s="150"/>
      <c r="GT79" s="150"/>
      <c r="GU79" s="150"/>
      <c r="GV79" s="150"/>
      <c r="GW79" s="150"/>
      <c r="GX79" s="150"/>
      <c r="GY79" s="150"/>
      <c r="GZ79" s="150"/>
      <c r="HA79" s="150"/>
      <c r="HB79" s="150"/>
      <c r="HC79" s="150"/>
      <c r="HD79" s="150"/>
      <c r="HE79" s="150"/>
      <c r="HF79" s="150"/>
      <c r="HG79" s="150"/>
      <c r="HH79" s="150"/>
      <c r="HI79" s="150"/>
      <c r="HJ79" s="150"/>
      <c r="HK79" s="150"/>
      <c r="HL79" s="150"/>
      <c r="HM79" s="150"/>
      <c r="HN79" s="150"/>
      <c r="HO79" s="150"/>
      <c r="HP79" s="150"/>
      <c r="HQ79" s="150"/>
      <c r="HR79" s="150"/>
      <c r="HS79" s="150"/>
      <c r="HT79" s="150"/>
      <c r="HU79" s="150"/>
      <c r="HV79" s="150"/>
      <c r="HW79" s="150"/>
      <c r="HX79" s="150"/>
      <c r="HY79" s="150"/>
      <c r="HZ79" s="150"/>
      <c r="IA79" s="150"/>
      <c r="IB79" s="150"/>
      <c r="IC79" s="150"/>
      <c r="ID79" s="150"/>
      <c r="IE79" s="150"/>
      <c r="IF79" s="150"/>
      <c r="IG79" s="150"/>
      <c r="IH79" s="150"/>
      <c r="II79" s="150"/>
      <c r="IJ79" s="150"/>
      <c r="IK79" s="150"/>
      <c r="IL79" s="150"/>
      <c r="IM79" s="150"/>
      <c r="IN79" s="150"/>
      <c r="IO79" s="150"/>
      <c r="IP79" s="150"/>
      <c r="IQ79" s="150"/>
      <c r="IR79" s="150"/>
      <c r="IS79" s="150"/>
      <c r="IT79" s="150"/>
    </row>
    <row r="80" spans="1:254" s="144" customFormat="1" ht="21" customHeight="1">
      <c r="A80" s="139" t="s">
        <v>159</v>
      </c>
      <c r="B80" s="134"/>
      <c r="C80" s="110" t="s">
        <v>288</v>
      </c>
      <c r="D80" s="141">
        <v>56000</v>
      </c>
      <c r="E80" s="141">
        <v>56000</v>
      </c>
      <c r="F80" s="141">
        <v>53837</v>
      </c>
      <c r="G80" s="141"/>
      <c r="H80" s="141"/>
      <c r="I80" s="141">
        <f t="shared" si="25"/>
        <v>53837</v>
      </c>
      <c r="J80" s="141">
        <f t="shared" si="24"/>
        <v>2163</v>
      </c>
      <c r="K80" s="141">
        <f t="shared" si="23"/>
        <v>2163</v>
      </c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0"/>
      <c r="BK80" s="150"/>
      <c r="BL80" s="150"/>
      <c r="BM80" s="150"/>
      <c r="BN80" s="150"/>
      <c r="BO80" s="150"/>
      <c r="BP80" s="150"/>
      <c r="BQ80" s="150"/>
      <c r="BR80" s="150"/>
      <c r="BS80" s="150"/>
      <c r="BT80" s="150"/>
      <c r="BU80" s="150"/>
      <c r="BV80" s="150"/>
      <c r="BW80" s="150"/>
      <c r="BX80" s="150"/>
      <c r="BY80" s="150"/>
      <c r="BZ80" s="150"/>
      <c r="CA80" s="150"/>
      <c r="CB80" s="150"/>
      <c r="CC80" s="150"/>
      <c r="CD80" s="150"/>
      <c r="CE80" s="150"/>
      <c r="CF80" s="150"/>
      <c r="CG80" s="150"/>
      <c r="CH80" s="150"/>
      <c r="CI80" s="150"/>
      <c r="CJ80" s="150"/>
      <c r="CK80" s="150"/>
      <c r="CL80" s="150"/>
      <c r="CM80" s="150"/>
      <c r="CN80" s="150"/>
      <c r="CO80" s="150"/>
      <c r="CP80" s="150"/>
      <c r="CQ80" s="150"/>
      <c r="CR80" s="150"/>
      <c r="CS80" s="150"/>
      <c r="CT80" s="150"/>
      <c r="CU80" s="150"/>
      <c r="CV80" s="150"/>
      <c r="CW80" s="150"/>
      <c r="CX80" s="150"/>
      <c r="CY80" s="150"/>
      <c r="CZ80" s="150"/>
      <c r="DA80" s="150"/>
      <c r="DB80" s="150"/>
      <c r="DC80" s="150"/>
      <c r="DD80" s="150"/>
      <c r="DE80" s="150"/>
      <c r="DF80" s="150"/>
      <c r="DG80" s="150"/>
      <c r="DH80" s="150"/>
      <c r="DI80" s="150"/>
      <c r="DJ80" s="150"/>
      <c r="DK80" s="150"/>
      <c r="DL80" s="150"/>
      <c r="DM80" s="150"/>
      <c r="DN80" s="150"/>
      <c r="DO80" s="150"/>
      <c r="DP80" s="150"/>
      <c r="DQ80" s="150"/>
      <c r="DR80" s="150"/>
      <c r="DS80" s="150"/>
      <c r="DT80" s="150"/>
      <c r="DU80" s="150"/>
      <c r="DV80" s="150"/>
      <c r="DW80" s="150"/>
      <c r="DX80" s="150"/>
      <c r="DY80" s="150"/>
      <c r="DZ80" s="150"/>
      <c r="EA80" s="150"/>
      <c r="EB80" s="150"/>
      <c r="EC80" s="150"/>
      <c r="ED80" s="150"/>
      <c r="EE80" s="150"/>
      <c r="EF80" s="150"/>
      <c r="EG80" s="150"/>
      <c r="EH80" s="150"/>
      <c r="EI80" s="150"/>
      <c r="EJ80" s="150"/>
      <c r="EK80" s="150"/>
      <c r="EL80" s="150"/>
      <c r="EM80" s="150"/>
      <c r="EN80" s="150"/>
      <c r="EO80" s="150"/>
      <c r="EP80" s="150"/>
      <c r="EQ80" s="150"/>
      <c r="ER80" s="150"/>
      <c r="ES80" s="150"/>
      <c r="ET80" s="150"/>
      <c r="EU80" s="150"/>
      <c r="EV80" s="150"/>
      <c r="EW80" s="150"/>
      <c r="EX80" s="150"/>
      <c r="EY80" s="150"/>
      <c r="EZ80" s="150"/>
      <c r="FA80" s="150"/>
      <c r="FB80" s="150"/>
      <c r="FC80" s="150"/>
      <c r="FD80" s="150"/>
      <c r="FE80" s="150"/>
      <c r="FF80" s="150"/>
      <c r="FG80" s="150"/>
      <c r="FH80" s="150"/>
      <c r="FI80" s="150"/>
      <c r="FJ80" s="150"/>
      <c r="FK80" s="150"/>
      <c r="FL80" s="150"/>
      <c r="FM80" s="150"/>
      <c r="FN80" s="150"/>
      <c r="FO80" s="150"/>
      <c r="FP80" s="150"/>
      <c r="FQ80" s="150"/>
      <c r="FR80" s="150"/>
      <c r="FS80" s="150"/>
      <c r="FT80" s="150"/>
      <c r="FU80" s="150"/>
      <c r="FV80" s="150"/>
      <c r="FW80" s="150"/>
      <c r="FX80" s="150"/>
      <c r="FY80" s="150"/>
      <c r="FZ80" s="150"/>
      <c r="GA80" s="150"/>
      <c r="GB80" s="150"/>
      <c r="GC80" s="150"/>
      <c r="GD80" s="150"/>
      <c r="GE80" s="150"/>
      <c r="GF80" s="150"/>
      <c r="GG80" s="150"/>
      <c r="GH80" s="150"/>
      <c r="GI80" s="150"/>
      <c r="GJ80" s="150"/>
      <c r="GK80" s="150"/>
      <c r="GL80" s="150"/>
      <c r="GM80" s="150"/>
      <c r="GN80" s="150"/>
      <c r="GO80" s="150"/>
      <c r="GP80" s="150"/>
      <c r="GQ80" s="150"/>
      <c r="GR80" s="150"/>
      <c r="GS80" s="150"/>
      <c r="GT80" s="150"/>
      <c r="GU80" s="150"/>
      <c r="GV80" s="150"/>
      <c r="GW80" s="150"/>
      <c r="GX80" s="150"/>
      <c r="GY80" s="150"/>
      <c r="GZ80" s="150"/>
      <c r="HA80" s="150"/>
      <c r="HB80" s="150"/>
      <c r="HC80" s="150"/>
      <c r="HD80" s="150"/>
      <c r="HE80" s="150"/>
      <c r="HF80" s="150"/>
      <c r="HG80" s="150"/>
      <c r="HH80" s="150"/>
      <c r="HI80" s="150"/>
      <c r="HJ80" s="150"/>
      <c r="HK80" s="150"/>
      <c r="HL80" s="150"/>
      <c r="HM80" s="150"/>
      <c r="HN80" s="150"/>
      <c r="HO80" s="150"/>
      <c r="HP80" s="150"/>
      <c r="HQ80" s="150"/>
      <c r="HR80" s="150"/>
      <c r="HS80" s="150"/>
      <c r="HT80" s="150"/>
      <c r="HU80" s="150"/>
      <c r="HV80" s="150"/>
      <c r="HW80" s="150"/>
      <c r="HX80" s="150"/>
      <c r="HY80" s="150"/>
      <c r="HZ80" s="150"/>
      <c r="IA80" s="150"/>
      <c r="IB80" s="150"/>
      <c r="IC80" s="150"/>
      <c r="ID80" s="150"/>
      <c r="IE80" s="150"/>
      <c r="IF80" s="150"/>
      <c r="IG80" s="150"/>
      <c r="IH80" s="150"/>
      <c r="II80" s="150"/>
      <c r="IJ80" s="150"/>
      <c r="IK80" s="150"/>
      <c r="IL80" s="150"/>
      <c r="IM80" s="150"/>
      <c r="IN80" s="150"/>
      <c r="IO80" s="150"/>
      <c r="IP80" s="150"/>
      <c r="IQ80" s="150"/>
      <c r="IR80" s="150"/>
      <c r="IS80" s="150"/>
      <c r="IT80" s="150"/>
    </row>
    <row r="81" spans="1:266" s="144" customFormat="1" ht="21" customHeight="1">
      <c r="A81" s="116" t="s">
        <v>138</v>
      </c>
      <c r="B81" s="140" t="s">
        <v>138</v>
      </c>
      <c r="C81" s="134" t="s">
        <v>138</v>
      </c>
      <c r="D81" s="141" t="s">
        <v>138</v>
      </c>
      <c r="E81" s="141" t="s">
        <v>138</v>
      </c>
      <c r="F81" s="141" t="s">
        <v>138</v>
      </c>
      <c r="G81" s="113" t="s">
        <v>138</v>
      </c>
      <c r="H81" s="113" t="s">
        <v>138</v>
      </c>
      <c r="I81" s="141" t="str">
        <f t="shared" si="25"/>
        <v>-</v>
      </c>
      <c r="J81" s="141" t="s">
        <v>138</v>
      </c>
      <c r="K81" s="141" t="s">
        <v>138</v>
      </c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  <c r="BQ81" s="145"/>
      <c r="BR81" s="145"/>
      <c r="BS81" s="145"/>
      <c r="BT81" s="145"/>
      <c r="BU81" s="145"/>
      <c r="BV81" s="145"/>
      <c r="BW81" s="145"/>
      <c r="BX81" s="145"/>
      <c r="BY81" s="145"/>
      <c r="BZ81" s="145"/>
      <c r="CA81" s="145"/>
      <c r="CB81" s="145"/>
      <c r="CC81" s="145"/>
      <c r="CD81" s="145"/>
      <c r="CE81" s="145"/>
      <c r="CF81" s="145"/>
      <c r="CG81" s="145"/>
      <c r="CH81" s="145"/>
      <c r="CI81" s="145"/>
      <c r="CJ81" s="145"/>
      <c r="CK81" s="145"/>
      <c r="CL81" s="145"/>
      <c r="CM81" s="145"/>
      <c r="CN81" s="145"/>
      <c r="CO81" s="145"/>
      <c r="CP81" s="145"/>
      <c r="CQ81" s="145"/>
      <c r="CR81" s="145"/>
      <c r="CS81" s="145"/>
      <c r="CT81" s="145"/>
      <c r="CU81" s="145"/>
      <c r="CV81" s="145"/>
      <c r="CW81" s="145"/>
      <c r="CX81" s="145"/>
      <c r="CY81" s="145"/>
      <c r="CZ81" s="145"/>
      <c r="DA81" s="145"/>
      <c r="DB81" s="145"/>
      <c r="DC81" s="145"/>
      <c r="DD81" s="145"/>
      <c r="DE81" s="145"/>
      <c r="DF81" s="145"/>
      <c r="DG81" s="145"/>
      <c r="DH81" s="145"/>
      <c r="DI81" s="145"/>
      <c r="DJ81" s="145"/>
      <c r="DK81" s="145"/>
      <c r="DL81" s="145"/>
      <c r="DM81" s="145"/>
      <c r="DN81" s="145"/>
      <c r="DO81" s="145"/>
      <c r="DP81" s="145"/>
      <c r="DQ81" s="145"/>
      <c r="DR81" s="145"/>
      <c r="DS81" s="145"/>
      <c r="DT81" s="145"/>
      <c r="DU81" s="145"/>
      <c r="DV81" s="145"/>
      <c r="DW81" s="145"/>
      <c r="DX81" s="145"/>
      <c r="DY81" s="145"/>
      <c r="DZ81" s="145"/>
      <c r="EA81" s="145"/>
      <c r="EB81" s="145"/>
      <c r="EC81" s="145"/>
      <c r="ED81" s="145"/>
      <c r="EE81" s="145"/>
      <c r="EF81" s="145"/>
      <c r="EG81" s="145"/>
      <c r="EH81" s="145"/>
      <c r="EI81" s="145"/>
      <c r="EJ81" s="145"/>
      <c r="EK81" s="145"/>
      <c r="EL81" s="145"/>
      <c r="EM81" s="145"/>
      <c r="EN81" s="145"/>
      <c r="EO81" s="145"/>
      <c r="EP81" s="145"/>
      <c r="EQ81" s="145"/>
      <c r="ER81" s="145"/>
      <c r="ES81" s="145"/>
      <c r="ET81" s="145"/>
      <c r="EU81" s="145"/>
      <c r="EV81" s="145"/>
      <c r="EW81" s="145"/>
      <c r="EX81" s="145"/>
      <c r="EY81" s="145"/>
      <c r="EZ81" s="145"/>
      <c r="FA81" s="145"/>
      <c r="FB81" s="145"/>
      <c r="FC81" s="145"/>
      <c r="FD81" s="145"/>
      <c r="FE81" s="145"/>
      <c r="FF81" s="145"/>
      <c r="FG81" s="145"/>
      <c r="FH81" s="145"/>
      <c r="FI81" s="145"/>
      <c r="FJ81" s="145"/>
      <c r="FK81" s="145"/>
      <c r="FL81" s="145"/>
      <c r="FM81" s="145"/>
      <c r="FN81" s="145"/>
      <c r="FO81" s="145"/>
      <c r="FP81" s="145"/>
      <c r="FQ81" s="145"/>
      <c r="FR81" s="145"/>
      <c r="FS81" s="145"/>
      <c r="FT81" s="145"/>
      <c r="FU81" s="145"/>
      <c r="FV81" s="145"/>
      <c r="FW81" s="145"/>
      <c r="FX81" s="145"/>
      <c r="FY81" s="145"/>
      <c r="FZ81" s="145"/>
      <c r="GA81" s="145"/>
      <c r="GB81" s="145"/>
      <c r="GC81" s="145"/>
      <c r="GD81" s="145"/>
      <c r="GE81" s="145"/>
      <c r="GF81" s="145"/>
      <c r="GG81" s="145"/>
      <c r="GH81" s="145"/>
      <c r="GI81" s="145"/>
      <c r="GJ81" s="145"/>
      <c r="GK81" s="145"/>
      <c r="GL81" s="145"/>
      <c r="GM81" s="145"/>
      <c r="GN81" s="145"/>
      <c r="GO81" s="145"/>
      <c r="GP81" s="145"/>
      <c r="GQ81" s="145"/>
      <c r="GR81" s="145"/>
      <c r="GS81" s="145"/>
      <c r="GT81" s="145"/>
      <c r="GU81" s="145"/>
      <c r="GV81" s="145"/>
      <c r="GW81" s="145"/>
      <c r="GX81" s="145"/>
      <c r="GY81" s="145"/>
      <c r="GZ81" s="145"/>
      <c r="HA81" s="145"/>
      <c r="HB81" s="145"/>
      <c r="HC81" s="145"/>
      <c r="HD81" s="145"/>
      <c r="HE81" s="145"/>
      <c r="HF81" s="145"/>
      <c r="HG81" s="145"/>
      <c r="HH81" s="145"/>
      <c r="HI81" s="145"/>
      <c r="HJ81" s="145"/>
      <c r="HK81" s="145"/>
      <c r="HL81" s="145"/>
      <c r="HM81" s="145"/>
      <c r="HN81" s="145"/>
      <c r="HO81" s="145"/>
      <c r="HP81" s="145"/>
      <c r="HQ81" s="145"/>
      <c r="HR81" s="145"/>
      <c r="HS81" s="145"/>
      <c r="HT81" s="145"/>
      <c r="HU81" s="145"/>
      <c r="HV81" s="145"/>
      <c r="HW81" s="145"/>
      <c r="HX81" s="145"/>
      <c r="HY81" s="145"/>
      <c r="HZ81" s="145"/>
      <c r="IA81" s="145"/>
      <c r="IB81" s="145"/>
      <c r="IC81" s="145"/>
      <c r="ID81" s="145"/>
      <c r="IE81" s="145"/>
      <c r="IF81" s="145"/>
      <c r="IG81" s="145"/>
      <c r="IH81" s="145"/>
      <c r="II81" s="145"/>
      <c r="IJ81" s="145"/>
      <c r="IK81" s="145"/>
      <c r="IL81" s="145"/>
      <c r="IM81" s="145"/>
      <c r="IN81" s="145"/>
      <c r="IO81" s="145"/>
      <c r="IP81" s="145"/>
      <c r="IQ81" s="145"/>
      <c r="IR81" s="145"/>
      <c r="IS81" s="145"/>
      <c r="IT81" s="145"/>
    </row>
    <row r="82" spans="1:266" s="33" customFormat="1" ht="27" customHeight="1">
      <c r="A82" s="115" t="s">
        <v>321</v>
      </c>
      <c r="B82" s="138" t="s">
        <v>236</v>
      </c>
      <c r="C82" s="112" t="s">
        <v>319</v>
      </c>
      <c r="D82" s="113">
        <v>7500</v>
      </c>
      <c r="E82" s="113">
        <f>D82</f>
        <v>7500</v>
      </c>
      <c r="F82" s="142">
        <f>F83</f>
        <v>7500</v>
      </c>
      <c r="G82" s="113" t="s">
        <v>138</v>
      </c>
      <c r="H82" s="113" t="s">
        <v>138</v>
      </c>
      <c r="I82" s="113">
        <f t="shared" ref="I82:I83" si="26">F82</f>
        <v>7500</v>
      </c>
      <c r="J82" s="113">
        <f>D82-I82</f>
        <v>0</v>
      </c>
      <c r="K82" s="113">
        <f>J82</f>
        <v>0</v>
      </c>
    </row>
    <row r="83" spans="1:266">
      <c r="A83" s="120" t="s">
        <v>159</v>
      </c>
      <c r="B83" s="140"/>
      <c r="C83" s="110" t="s">
        <v>320</v>
      </c>
      <c r="D83" s="151">
        <v>7500</v>
      </c>
      <c r="E83" s="151">
        <f>D83</f>
        <v>7500</v>
      </c>
      <c r="F83" s="152">
        <v>7500</v>
      </c>
      <c r="G83" s="151" t="s">
        <v>138</v>
      </c>
      <c r="H83" s="151" t="s">
        <v>138</v>
      </c>
      <c r="I83" s="141">
        <f t="shared" si="26"/>
        <v>7500</v>
      </c>
      <c r="J83" s="141">
        <f>D83-I83</f>
        <v>0</v>
      </c>
      <c r="K83" s="141">
        <f>J83</f>
        <v>0</v>
      </c>
    </row>
    <row r="84" spans="1:266" s="33" customFormat="1" ht="27" customHeight="1">
      <c r="A84" s="115" t="s">
        <v>182</v>
      </c>
      <c r="B84" s="138" t="s">
        <v>236</v>
      </c>
      <c r="C84" s="112" t="s">
        <v>181</v>
      </c>
      <c r="D84" s="113">
        <v>2000</v>
      </c>
      <c r="E84" s="113">
        <v>2000</v>
      </c>
      <c r="F84" s="142">
        <v>0</v>
      </c>
      <c r="G84" s="113" t="s">
        <v>138</v>
      </c>
      <c r="H84" s="113" t="s">
        <v>138</v>
      </c>
      <c r="I84" s="113">
        <f t="shared" si="25"/>
        <v>0</v>
      </c>
      <c r="J84" s="113">
        <f>D84-I84</f>
        <v>2000</v>
      </c>
      <c r="K84" s="113">
        <f>J84</f>
        <v>2000</v>
      </c>
    </row>
    <row r="85" spans="1:266">
      <c r="A85" s="120" t="s">
        <v>159</v>
      </c>
      <c r="B85" s="140"/>
      <c r="C85" s="110" t="s">
        <v>289</v>
      </c>
      <c r="D85" s="141">
        <v>2000</v>
      </c>
      <c r="E85" s="141">
        <v>2000</v>
      </c>
      <c r="F85" s="143">
        <v>0</v>
      </c>
      <c r="G85" s="141" t="s">
        <v>138</v>
      </c>
      <c r="H85" s="141" t="s">
        <v>138</v>
      </c>
      <c r="I85" s="141">
        <f t="shared" si="25"/>
        <v>0</v>
      </c>
      <c r="J85" s="141">
        <f>D85-I85</f>
        <v>2000</v>
      </c>
      <c r="K85" s="141">
        <f>J85</f>
        <v>2000</v>
      </c>
    </row>
    <row r="86" spans="1:266">
      <c r="A86" s="119"/>
      <c r="B86" s="176"/>
      <c r="C86" s="110" t="s">
        <v>138</v>
      </c>
      <c r="D86" s="110" t="s">
        <v>138</v>
      </c>
      <c r="E86" s="110" t="s">
        <v>138</v>
      </c>
      <c r="F86" s="110" t="s">
        <v>138</v>
      </c>
      <c r="G86" s="110" t="s">
        <v>138</v>
      </c>
      <c r="H86" s="110" t="s">
        <v>138</v>
      </c>
      <c r="I86" s="110" t="s">
        <v>138</v>
      </c>
      <c r="J86" s="110" t="s">
        <v>138</v>
      </c>
      <c r="K86" s="110" t="s">
        <v>138</v>
      </c>
    </row>
    <row r="87" spans="1:266" s="114" customFormat="1">
      <c r="A87" s="111" t="s">
        <v>121</v>
      </c>
      <c r="B87" s="112" t="s">
        <v>236</v>
      </c>
      <c r="C87" s="112" t="s">
        <v>176</v>
      </c>
      <c r="D87" s="113">
        <f>D88+D103</f>
        <v>2906700</v>
      </c>
      <c r="E87" s="113">
        <f t="shared" ref="E87:E97" si="27">D87</f>
        <v>2906700</v>
      </c>
      <c r="F87" s="113">
        <f>F88+F103</f>
        <v>1923109.56</v>
      </c>
      <c r="G87" s="113" t="s">
        <v>138</v>
      </c>
      <c r="H87" s="113" t="s">
        <v>138</v>
      </c>
      <c r="I87" s="113">
        <f t="shared" si="25"/>
        <v>1923109.56</v>
      </c>
      <c r="J87" s="113">
        <f>D87-I87</f>
        <v>983590.44</v>
      </c>
      <c r="K87" s="113">
        <f>J87</f>
        <v>983590.44</v>
      </c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6"/>
      <c r="BS87" s="146"/>
      <c r="BT87" s="146"/>
      <c r="BU87" s="146"/>
      <c r="BV87" s="146"/>
      <c r="BW87" s="146"/>
      <c r="BX87" s="146"/>
      <c r="BY87" s="146"/>
      <c r="BZ87" s="146"/>
      <c r="CA87" s="146"/>
      <c r="CB87" s="146"/>
      <c r="CC87" s="146"/>
      <c r="CD87" s="146"/>
      <c r="CE87" s="146"/>
      <c r="CF87" s="146"/>
      <c r="CG87" s="146"/>
      <c r="CH87" s="146"/>
      <c r="CI87" s="146"/>
      <c r="CJ87" s="146"/>
      <c r="CK87" s="146"/>
      <c r="CL87" s="146"/>
      <c r="CM87" s="146"/>
      <c r="CN87" s="146"/>
      <c r="CO87" s="146"/>
      <c r="CP87" s="146"/>
      <c r="CQ87" s="146"/>
      <c r="CR87" s="146"/>
      <c r="CS87" s="146"/>
      <c r="CT87" s="146"/>
      <c r="CU87" s="146"/>
      <c r="CV87" s="146"/>
      <c r="CW87" s="146"/>
      <c r="CX87" s="146"/>
      <c r="CY87" s="146"/>
      <c r="CZ87" s="146"/>
      <c r="DA87" s="146"/>
      <c r="DB87" s="146"/>
      <c r="DC87" s="146"/>
      <c r="DD87" s="146"/>
      <c r="DE87" s="146"/>
      <c r="DF87" s="146"/>
      <c r="DG87" s="146"/>
      <c r="DH87" s="146"/>
      <c r="DI87" s="146"/>
      <c r="DJ87" s="146"/>
      <c r="DK87" s="146"/>
      <c r="DL87" s="146"/>
      <c r="DM87" s="146"/>
      <c r="DN87" s="146"/>
      <c r="DO87" s="146"/>
      <c r="DP87" s="146"/>
      <c r="DQ87" s="146"/>
      <c r="DR87" s="146"/>
      <c r="DS87" s="146"/>
      <c r="DT87" s="146"/>
      <c r="DU87" s="146"/>
      <c r="DV87" s="146"/>
      <c r="DW87" s="146"/>
      <c r="DX87" s="146"/>
      <c r="DY87" s="146"/>
      <c r="DZ87" s="146"/>
      <c r="EA87" s="146"/>
      <c r="EB87" s="146"/>
      <c r="EC87" s="146"/>
      <c r="ED87" s="146"/>
      <c r="EE87" s="146"/>
      <c r="EF87" s="146"/>
      <c r="EG87" s="146"/>
      <c r="EH87" s="146"/>
      <c r="EI87" s="146"/>
      <c r="EJ87" s="146"/>
      <c r="EK87" s="146"/>
      <c r="EL87" s="146"/>
      <c r="EM87" s="146"/>
      <c r="EN87" s="146"/>
      <c r="EO87" s="146"/>
      <c r="EP87" s="146"/>
      <c r="EQ87" s="146"/>
      <c r="ER87" s="146"/>
      <c r="ES87" s="146"/>
      <c r="ET87" s="146"/>
      <c r="EU87" s="146"/>
      <c r="EV87" s="146"/>
      <c r="EW87" s="146"/>
      <c r="EX87" s="146"/>
      <c r="EY87" s="146"/>
      <c r="EZ87" s="146"/>
      <c r="FA87" s="146"/>
      <c r="FB87" s="146"/>
      <c r="FC87" s="146"/>
      <c r="FD87" s="146"/>
      <c r="FE87" s="146"/>
      <c r="FF87" s="146"/>
      <c r="FG87" s="146"/>
      <c r="FH87" s="146"/>
      <c r="FI87" s="146"/>
      <c r="FJ87" s="146"/>
      <c r="FK87" s="146"/>
      <c r="FL87" s="146"/>
      <c r="FM87" s="146"/>
      <c r="FN87" s="146"/>
      <c r="FO87" s="146"/>
      <c r="FP87" s="146"/>
      <c r="FQ87" s="146"/>
      <c r="FR87" s="146"/>
      <c r="FS87" s="146"/>
      <c r="FT87" s="146"/>
      <c r="FU87" s="146"/>
      <c r="FV87" s="146"/>
      <c r="FW87" s="146"/>
      <c r="FX87" s="146"/>
      <c r="FY87" s="146"/>
      <c r="FZ87" s="146"/>
      <c r="GA87" s="146"/>
      <c r="GB87" s="146"/>
      <c r="GC87" s="146"/>
      <c r="GD87" s="146"/>
      <c r="GE87" s="146"/>
      <c r="GF87" s="146"/>
      <c r="GG87" s="146"/>
      <c r="GH87" s="146"/>
      <c r="GI87" s="146"/>
      <c r="GJ87" s="146"/>
      <c r="GK87" s="146"/>
      <c r="GL87" s="146"/>
      <c r="GM87" s="146"/>
      <c r="GN87" s="146"/>
      <c r="GO87" s="146"/>
      <c r="GP87" s="146"/>
      <c r="GQ87" s="146"/>
      <c r="GR87" s="146"/>
      <c r="GS87" s="146"/>
      <c r="GT87" s="146"/>
      <c r="GU87" s="146"/>
      <c r="GV87" s="146"/>
      <c r="GW87" s="146"/>
      <c r="GX87" s="146"/>
      <c r="GY87" s="146"/>
      <c r="GZ87" s="146"/>
      <c r="HA87" s="146"/>
      <c r="HB87" s="146"/>
      <c r="HC87" s="146"/>
      <c r="HD87" s="146"/>
      <c r="HE87" s="146"/>
      <c r="HF87" s="146"/>
      <c r="HG87" s="146"/>
      <c r="HH87" s="146"/>
      <c r="HI87" s="146"/>
      <c r="HJ87" s="146"/>
      <c r="HK87" s="146"/>
      <c r="HL87" s="146"/>
      <c r="HM87" s="146"/>
      <c r="HN87" s="146"/>
      <c r="HO87" s="146"/>
      <c r="HP87" s="146"/>
      <c r="HQ87" s="146"/>
      <c r="HR87" s="146"/>
      <c r="HS87" s="146"/>
      <c r="HT87" s="146"/>
      <c r="HU87" s="146"/>
      <c r="HV87" s="146"/>
      <c r="HW87" s="146"/>
      <c r="HX87" s="146"/>
      <c r="HY87" s="146"/>
      <c r="HZ87" s="146"/>
      <c r="IA87" s="146"/>
      <c r="IB87" s="146"/>
      <c r="IC87" s="146"/>
      <c r="ID87" s="146"/>
      <c r="IE87" s="146"/>
      <c r="IF87" s="146"/>
      <c r="IG87" s="146"/>
      <c r="IH87" s="146"/>
      <c r="II87" s="146"/>
      <c r="IJ87" s="146"/>
      <c r="IK87" s="146"/>
      <c r="IL87" s="146"/>
      <c r="IM87" s="146"/>
      <c r="IN87" s="146"/>
      <c r="IO87" s="146"/>
      <c r="IP87" s="146"/>
      <c r="IQ87" s="146"/>
      <c r="IR87" s="146"/>
      <c r="IS87" s="146"/>
      <c r="IT87" s="146"/>
      <c r="IU87" s="146"/>
      <c r="IV87" s="146"/>
      <c r="IW87" s="146"/>
      <c r="IX87" s="146"/>
      <c r="IY87" s="146"/>
      <c r="IZ87" s="146"/>
      <c r="JA87" s="146"/>
      <c r="JB87" s="146"/>
      <c r="JC87" s="146"/>
      <c r="JD87" s="146"/>
      <c r="JE87" s="146"/>
      <c r="JF87" s="146"/>
    </row>
    <row r="88" spans="1:266" s="114" customFormat="1" ht="25.5">
      <c r="A88" s="115" t="s">
        <v>214</v>
      </c>
      <c r="B88" s="112" t="s">
        <v>236</v>
      </c>
      <c r="C88" s="112" t="s">
        <v>118</v>
      </c>
      <c r="D88" s="113">
        <f>D89+D94+D99</f>
        <v>2891200</v>
      </c>
      <c r="E88" s="113">
        <f t="shared" si="27"/>
        <v>2891200</v>
      </c>
      <c r="F88" s="113">
        <f>F89+F94+F99</f>
        <v>1907609.56</v>
      </c>
      <c r="G88" s="113" t="s">
        <v>138</v>
      </c>
      <c r="H88" s="113" t="s">
        <v>138</v>
      </c>
      <c r="I88" s="113">
        <f t="shared" si="25"/>
        <v>1907609.56</v>
      </c>
      <c r="J88" s="113">
        <f t="shared" ref="J88:J92" si="28">D88-I88</f>
        <v>983590.44</v>
      </c>
      <c r="K88" s="113">
        <f t="shared" ref="K88:K95" si="29">J88</f>
        <v>983590.44</v>
      </c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6"/>
      <c r="BT88" s="146"/>
      <c r="BU88" s="146"/>
      <c r="BV88" s="146"/>
      <c r="BW88" s="146"/>
      <c r="BX88" s="146"/>
      <c r="BY88" s="146"/>
      <c r="BZ88" s="146"/>
      <c r="CA88" s="146"/>
      <c r="CB88" s="146"/>
      <c r="CC88" s="146"/>
      <c r="CD88" s="146"/>
      <c r="CE88" s="146"/>
      <c r="CF88" s="146"/>
      <c r="CG88" s="146"/>
      <c r="CH88" s="146"/>
      <c r="CI88" s="146"/>
      <c r="CJ88" s="146"/>
      <c r="CK88" s="146"/>
      <c r="CL88" s="146"/>
      <c r="CM88" s="146"/>
      <c r="CN88" s="146"/>
      <c r="CO88" s="146"/>
      <c r="CP88" s="146"/>
      <c r="CQ88" s="146"/>
      <c r="CR88" s="146"/>
      <c r="CS88" s="146"/>
      <c r="CT88" s="146"/>
      <c r="CU88" s="146"/>
      <c r="CV88" s="146"/>
      <c r="CW88" s="146"/>
      <c r="CX88" s="146"/>
      <c r="CY88" s="146"/>
      <c r="CZ88" s="146"/>
      <c r="DA88" s="146"/>
      <c r="DB88" s="146"/>
      <c r="DC88" s="146"/>
      <c r="DD88" s="146"/>
      <c r="DE88" s="146"/>
      <c r="DF88" s="146"/>
      <c r="DG88" s="146"/>
      <c r="DH88" s="146"/>
      <c r="DI88" s="146"/>
      <c r="DJ88" s="146"/>
      <c r="DK88" s="146"/>
      <c r="DL88" s="146"/>
      <c r="DM88" s="146"/>
      <c r="DN88" s="146"/>
      <c r="DO88" s="146"/>
      <c r="DP88" s="146"/>
      <c r="DQ88" s="146"/>
      <c r="DR88" s="146"/>
      <c r="DS88" s="146"/>
      <c r="DT88" s="146"/>
      <c r="DU88" s="146"/>
      <c r="DV88" s="146"/>
      <c r="DW88" s="146"/>
      <c r="DX88" s="146"/>
      <c r="DY88" s="146"/>
      <c r="DZ88" s="146"/>
      <c r="EA88" s="146"/>
      <c r="EB88" s="146"/>
      <c r="EC88" s="146"/>
      <c r="ED88" s="146"/>
      <c r="EE88" s="146"/>
      <c r="EF88" s="146"/>
      <c r="EG88" s="146"/>
      <c r="EH88" s="146"/>
      <c r="EI88" s="146"/>
      <c r="EJ88" s="146"/>
      <c r="EK88" s="146"/>
      <c r="EL88" s="146"/>
      <c r="EM88" s="146"/>
      <c r="EN88" s="146"/>
      <c r="EO88" s="146"/>
      <c r="EP88" s="146"/>
      <c r="EQ88" s="146"/>
      <c r="ER88" s="146"/>
      <c r="ES88" s="146"/>
      <c r="ET88" s="146"/>
      <c r="EU88" s="146"/>
      <c r="EV88" s="146"/>
      <c r="EW88" s="146"/>
      <c r="EX88" s="146"/>
      <c r="EY88" s="146"/>
      <c r="EZ88" s="146"/>
      <c r="FA88" s="146"/>
      <c r="FB88" s="146"/>
      <c r="FC88" s="146"/>
      <c r="FD88" s="146"/>
      <c r="FE88" s="146"/>
      <c r="FF88" s="146"/>
      <c r="FG88" s="146"/>
      <c r="FH88" s="146"/>
      <c r="FI88" s="146"/>
      <c r="FJ88" s="146"/>
      <c r="FK88" s="146"/>
      <c r="FL88" s="146"/>
      <c r="FM88" s="146"/>
      <c r="FN88" s="146"/>
      <c r="FO88" s="146"/>
      <c r="FP88" s="146"/>
      <c r="FQ88" s="146"/>
      <c r="FR88" s="146"/>
      <c r="FS88" s="146"/>
      <c r="FT88" s="146"/>
      <c r="FU88" s="146"/>
      <c r="FV88" s="146"/>
      <c r="FW88" s="146"/>
      <c r="FX88" s="146"/>
      <c r="FY88" s="146"/>
      <c r="FZ88" s="146"/>
      <c r="GA88" s="146"/>
      <c r="GB88" s="146"/>
      <c r="GC88" s="146"/>
      <c r="GD88" s="146"/>
      <c r="GE88" s="146"/>
      <c r="GF88" s="146"/>
      <c r="GG88" s="146"/>
      <c r="GH88" s="146"/>
      <c r="GI88" s="146"/>
      <c r="GJ88" s="146"/>
      <c r="GK88" s="146"/>
      <c r="GL88" s="146"/>
      <c r="GM88" s="146"/>
      <c r="GN88" s="146"/>
      <c r="GO88" s="146"/>
      <c r="GP88" s="146"/>
      <c r="GQ88" s="146"/>
      <c r="GR88" s="146"/>
      <c r="GS88" s="146"/>
      <c r="GT88" s="146"/>
      <c r="GU88" s="146"/>
      <c r="GV88" s="146"/>
      <c r="GW88" s="146"/>
      <c r="GX88" s="146"/>
      <c r="GY88" s="146"/>
      <c r="GZ88" s="146"/>
      <c r="HA88" s="146"/>
      <c r="HB88" s="146"/>
      <c r="HC88" s="146"/>
      <c r="HD88" s="146"/>
      <c r="HE88" s="146"/>
      <c r="HF88" s="146"/>
      <c r="HG88" s="146"/>
      <c r="HH88" s="146"/>
      <c r="HI88" s="146"/>
      <c r="HJ88" s="146"/>
      <c r="HK88" s="146"/>
      <c r="HL88" s="146"/>
      <c r="HM88" s="146"/>
      <c r="HN88" s="146"/>
      <c r="HO88" s="146"/>
      <c r="HP88" s="146"/>
      <c r="HQ88" s="146"/>
      <c r="HR88" s="146"/>
      <c r="HS88" s="146"/>
      <c r="HT88" s="146"/>
      <c r="HU88" s="146"/>
      <c r="HV88" s="146"/>
      <c r="HW88" s="146"/>
      <c r="HX88" s="146"/>
      <c r="HY88" s="146"/>
      <c r="HZ88" s="146"/>
      <c r="IA88" s="146"/>
      <c r="IB88" s="146"/>
      <c r="IC88" s="146"/>
      <c r="ID88" s="146"/>
      <c r="IE88" s="146"/>
      <c r="IF88" s="146"/>
      <c r="IG88" s="146"/>
      <c r="IH88" s="146"/>
      <c r="II88" s="146"/>
      <c r="IJ88" s="146"/>
      <c r="IK88" s="146"/>
      <c r="IL88" s="146"/>
      <c r="IM88" s="146"/>
      <c r="IN88" s="146"/>
      <c r="IO88" s="146"/>
      <c r="IP88" s="146"/>
      <c r="IQ88" s="146"/>
      <c r="IR88" s="146"/>
      <c r="IS88" s="146"/>
      <c r="IT88" s="146"/>
      <c r="IU88" s="146"/>
      <c r="IV88" s="146"/>
      <c r="IW88" s="146"/>
      <c r="IX88" s="146"/>
      <c r="IY88" s="146"/>
      <c r="IZ88" s="146"/>
      <c r="JA88" s="146"/>
      <c r="JB88" s="146"/>
      <c r="JC88" s="146"/>
      <c r="JD88" s="146"/>
      <c r="JE88" s="146"/>
      <c r="JF88" s="146"/>
    </row>
    <row r="89" spans="1:266" s="114" customFormat="1" ht="15" customHeight="1">
      <c r="A89" s="115" t="s">
        <v>314</v>
      </c>
      <c r="B89" s="112"/>
      <c r="C89" s="112" t="s">
        <v>325</v>
      </c>
      <c r="D89" s="113">
        <f>D90+D91+D92</f>
        <v>318900</v>
      </c>
      <c r="E89" s="113">
        <f t="shared" ref="E89" si="30">D89</f>
        <v>318900</v>
      </c>
      <c r="F89" s="113">
        <f>F90+F91+F92</f>
        <v>88400</v>
      </c>
      <c r="G89" s="113" t="s">
        <v>138</v>
      </c>
      <c r="H89" s="113" t="s">
        <v>138</v>
      </c>
      <c r="I89" s="113">
        <f>F89</f>
        <v>88400</v>
      </c>
      <c r="J89" s="113">
        <f t="shared" si="28"/>
        <v>230500</v>
      </c>
      <c r="K89" s="113">
        <f t="shared" ref="K89" si="31">J89</f>
        <v>230500</v>
      </c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46"/>
      <c r="BW89" s="146"/>
      <c r="BX89" s="146"/>
      <c r="BY89" s="146"/>
      <c r="BZ89" s="146"/>
      <c r="CA89" s="146"/>
      <c r="CB89" s="146"/>
      <c r="CC89" s="146"/>
      <c r="CD89" s="146"/>
      <c r="CE89" s="146"/>
      <c r="CF89" s="146"/>
      <c r="CG89" s="146"/>
      <c r="CH89" s="146"/>
      <c r="CI89" s="146"/>
      <c r="CJ89" s="146"/>
      <c r="CK89" s="146"/>
      <c r="CL89" s="146"/>
      <c r="CM89" s="146"/>
      <c r="CN89" s="146"/>
      <c r="CO89" s="146"/>
      <c r="CP89" s="146"/>
      <c r="CQ89" s="146"/>
      <c r="CR89" s="146"/>
      <c r="CS89" s="146"/>
      <c r="CT89" s="146"/>
      <c r="CU89" s="146"/>
      <c r="CV89" s="146"/>
      <c r="CW89" s="146"/>
      <c r="CX89" s="146"/>
      <c r="CY89" s="146"/>
      <c r="CZ89" s="146"/>
      <c r="DA89" s="146"/>
      <c r="DB89" s="146"/>
      <c r="DC89" s="146"/>
      <c r="DD89" s="146"/>
      <c r="DE89" s="146"/>
      <c r="DF89" s="146"/>
      <c r="DG89" s="146"/>
      <c r="DH89" s="146"/>
      <c r="DI89" s="146"/>
      <c r="DJ89" s="146"/>
      <c r="DK89" s="146"/>
      <c r="DL89" s="146"/>
      <c r="DM89" s="146"/>
      <c r="DN89" s="146"/>
      <c r="DO89" s="146"/>
      <c r="DP89" s="146"/>
      <c r="DQ89" s="146"/>
      <c r="DR89" s="146"/>
      <c r="DS89" s="146"/>
      <c r="DT89" s="146"/>
      <c r="DU89" s="146"/>
      <c r="DV89" s="146"/>
      <c r="DW89" s="146"/>
      <c r="DX89" s="146"/>
      <c r="DY89" s="146"/>
      <c r="DZ89" s="146"/>
      <c r="EA89" s="146"/>
      <c r="EB89" s="146"/>
      <c r="EC89" s="146"/>
      <c r="ED89" s="146"/>
      <c r="EE89" s="146"/>
      <c r="EF89" s="146"/>
      <c r="EG89" s="146"/>
      <c r="EH89" s="146"/>
      <c r="EI89" s="146"/>
      <c r="EJ89" s="146"/>
      <c r="EK89" s="146"/>
      <c r="EL89" s="146"/>
      <c r="EM89" s="146"/>
      <c r="EN89" s="146"/>
      <c r="EO89" s="146"/>
      <c r="EP89" s="146"/>
      <c r="EQ89" s="146"/>
      <c r="ER89" s="146"/>
      <c r="ES89" s="146"/>
      <c r="ET89" s="146"/>
      <c r="EU89" s="146"/>
      <c r="EV89" s="146"/>
      <c r="EW89" s="146"/>
      <c r="EX89" s="146"/>
      <c r="EY89" s="146"/>
      <c r="EZ89" s="146"/>
      <c r="FA89" s="146"/>
      <c r="FB89" s="146"/>
      <c r="FC89" s="146"/>
      <c r="FD89" s="146"/>
      <c r="FE89" s="146"/>
      <c r="FF89" s="146"/>
      <c r="FG89" s="146"/>
      <c r="FH89" s="146"/>
      <c r="FI89" s="146"/>
      <c r="FJ89" s="146"/>
      <c r="FK89" s="146"/>
      <c r="FL89" s="146"/>
      <c r="FM89" s="146"/>
      <c r="FN89" s="146"/>
      <c r="FO89" s="146"/>
      <c r="FP89" s="146"/>
      <c r="FQ89" s="146"/>
      <c r="FR89" s="146"/>
      <c r="FS89" s="146"/>
      <c r="FT89" s="146"/>
      <c r="FU89" s="146"/>
      <c r="FV89" s="146"/>
      <c r="FW89" s="146"/>
      <c r="FX89" s="146"/>
      <c r="FY89" s="146"/>
      <c r="FZ89" s="146"/>
      <c r="GA89" s="146"/>
      <c r="GB89" s="146"/>
      <c r="GC89" s="146"/>
      <c r="GD89" s="146"/>
      <c r="GE89" s="146"/>
      <c r="GF89" s="146"/>
      <c r="GG89" s="146"/>
      <c r="GH89" s="146"/>
      <c r="GI89" s="146"/>
      <c r="GJ89" s="146"/>
      <c r="GK89" s="146"/>
      <c r="GL89" s="146"/>
      <c r="GM89" s="146"/>
      <c r="GN89" s="146"/>
      <c r="GO89" s="146"/>
      <c r="GP89" s="146"/>
      <c r="GQ89" s="146"/>
      <c r="GR89" s="146"/>
      <c r="GS89" s="146"/>
      <c r="GT89" s="146"/>
      <c r="GU89" s="146"/>
      <c r="GV89" s="146"/>
      <c r="GW89" s="146"/>
      <c r="GX89" s="146"/>
      <c r="GY89" s="146"/>
      <c r="GZ89" s="146"/>
      <c r="HA89" s="146"/>
      <c r="HB89" s="146"/>
      <c r="HC89" s="146"/>
      <c r="HD89" s="146"/>
      <c r="HE89" s="146"/>
      <c r="HF89" s="146"/>
      <c r="HG89" s="146"/>
      <c r="HH89" s="146"/>
      <c r="HI89" s="146"/>
      <c r="HJ89" s="146"/>
      <c r="HK89" s="146"/>
      <c r="HL89" s="146"/>
      <c r="HM89" s="146"/>
      <c r="HN89" s="146"/>
      <c r="HO89" s="146"/>
      <c r="HP89" s="146"/>
      <c r="HQ89" s="146"/>
      <c r="HR89" s="146"/>
      <c r="HS89" s="146"/>
      <c r="HT89" s="146"/>
      <c r="HU89" s="146"/>
      <c r="HV89" s="146"/>
      <c r="HW89" s="146"/>
      <c r="HX89" s="146"/>
      <c r="HY89" s="146"/>
      <c r="HZ89" s="146"/>
      <c r="IA89" s="146"/>
      <c r="IB89" s="146"/>
      <c r="IC89" s="146"/>
      <c r="ID89" s="146"/>
      <c r="IE89" s="146"/>
      <c r="IF89" s="146"/>
      <c r="IG89" s="146"/>
      <c r="IH89" s="146"/>
      <c r="II89" s="146"/>
      <c r="IJ89" s="146"/>
      <c r="IK89" s="146"/>
      <c r="IL89" s="146"/>
      <c r="IM89" s="146"/>
      <c r="IN89" s="146"/>
      <c r="IO89" s="146"/>
      <c r="IP89" s="146"/>
      <c r="IQ89" s="146"/>
      <c r="IR89" s="146"/>
      <c r="IS89" s="146"/>
      <c r="IT89" s="146"/>
      <c r="IU89" s="146"/>
      <c r="IV89" s="146"/>
      <c r="IW89" s="146"/>
      <c r="IX89" s="146"/>
      <c r="IY89" s="146"/>
      <c r="IZ89" s="146"/>
      <c r="JA89" s="146"/>
      <c r="JB89" s="146"/>
      <c r="JC89" s="146"/>
      <c r="JD89" s="146"/>
      <c r="JE89" s="146"/>
      <c r="JF89" s="146"/>
    </row>
    <row r="90" spans="1:266" s="114" customFormat="1" ht="15" customHeight="1">
      <c r="A90" s="116" t="s">
        <v>314</v>
      </c>
      <c r="B90" s="112"/>
      <c r="C90" s="110" t="s">
        <v>313</v>
      </c>
      <c r="D90" s="141">
        <v>256900</v>
      </c>
      <c r="E90" s="141">
        <f t="shared" si="27"/>
        <v>256900</v>
      </c>
      <c r="F90" s="141">
        <v>88400</v>
      </c>
      <c r="G90" s="175" t="s">
        <v>138</v>
      </c>
      <c r="H90" s="175" t="s">
        <v>138</v>
      </c>
      <c r="I90" s="141">
        <f>F90</f>
        <v>88400</v>
      </c>
      <c r="J90" s="141">
        <f t="shared" si="28"/>
        <v>168500</v>
      </c>
      <c r="K90" s="141">
        <f t="shared" si="29"/>
        <v>168500</v>
      </c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6"/>
      <c r="BT90" s="146"/>
      <c r="BU90" s="146"/>
      <c r="BV90" s="146"/>
      <c r="BW90" s="146"/>
      <c r="BX90" s="146"/>
      <c r="BY90" s="146"/>
      <c r="BZ90" s="146"/>
      <c r="CA90" s="146"/>
      <c r="CB90" s="146"/>
      <c r="CC90" s="146"/>
      <c r="CD90" s="146"/>
      <c r="CE90" s="146"/>
      <c r="CF90" s="146"/>
      <c r="CG90" s="146"/>
      <c r="CH90" s="146"/>
      <c r="CI90" s="146"/>
      <c r="CJ90" s="146"/>
      <c r="CK90" s="146"/>
      <c r="CL90" s="146"/>
      <c r="CM90" s="146"/>
      <c r="CN90" s="146"/>
      <c r="CO90" s="146"/>
      <c r="CP90" s="146"/>
      <c r="CQ90" s="146"/>
      <c r="CR90" s="146"/>
      <c r="CS90" s="146"/>
      <c r="CT90" s="146"/>
      <c r="CU90" s="146"/>
      <c r="CV90" s="146"/>
      <c r="CW90" s="146"/>
      <c r="CX90" s="146"/>
      <c r="CY90" s="146"/>
      <c r="CZ90" s="146"/>
      <c r="DA90" s="146"/>
      <c r="DB90" s="146"/>
      <c r="DC90" s="146"/>
      <c r="DD90" s="146"/>
      <c r="DE90" s="146"/>
      <c r="DF90" s="146"/>
      <c r="DG90" s="146"/>
      <c r="DH90" s="146"/>
      <c r="DI90" s="146"/>
      <c r="DJ90" s="146"/>
      <c r="DK90" s="146"/>
      <c r="DL90" s="146"/>
      <c r="DM90" s="146"/>
      <c r="DN90" s="146"/>
      <c r="DO90" s="146"/>
      <c r="DP90" s="146"/>
      <c r="DQ90" s="146"/>
      <c r="DR90" s="146"/>
      <c r="DS90" s="146"/>
      <c r="DT90" s="146"/>
      <c r="DU90" s="146"/>
      <c r="DV90" s="146"/>
      <c r="DW90" s="146"/>
      <c r="DX90" s="146"/>
      <c r="DY90" s="146"/>
      <c r="DZ90" s="146"/>
      <c r="EA90" s="146"/>
      <c r="EB90" s="146"/>
      <c r="EC90" s="146"/>
      <c r="ED90" s="146"/>
      <c r="EE90" s="146"/>
      <c r="EF90" s="146"/>
      <c r="EG90" s="146"/>
      <c r="EH90" s="146"/>
      <c r="EI90" s="146"/>
      <c r="EJ90" s="146"/>
      <c r="EK90" s="146"/>
      <c r="EL90" s="146"/>
      <c r="EM90" s="146"/>
      <c r="EN90" s="146"/>
      <c r="EO90" s="146"/>
      <c r="EP90" s="146"/>
      <c r="EQ90" s="146"/>
      <c r="ER90" s="146"/>
      <c r="ES90" s="146"/>
      <c r="ET90" s="146"/>
      <c r="EU90" s="146"/>
      <c r="EV90" s="146"/>
      <c r="EW90" s="146"/>
      <c r="EX90" s="146"/>
      <c r="EY90" s="146"/>
      <c r="EZ90" s="146"/>
      <c r="FA90" s="146"/>
      <c r="FB90" s="146"/>
      <c r="FC90" s="146"/>
      <c r="FD90" s="146"/>
      <c r="FE90" s="146"/>
      <c r="FF90" s="146"/>
      <c r="FG90" s="146"/>
      <c r="FH90" s="146"/>
      <c r="FI90" s="146"/>
      <c r="FJ90" s="146"/>
      <c r="FK90" s="146"/>
      <c r="FL90" s="146"/>
      <c r="FM90" s="146"/>
      <c r="FN90" s="146"/>
      <c r="FO90" s="146"/>
      <c r="FP90" s="146"/>
      <c r="FQ90" s="146"/>
      <c r="FR90" s="146"/>
      <c r="FS90" s="146"/>
      <c r="FT90" s="146"/>
      <c r="FU90" s="146"/>
      <c r="FV90" s="146"/>
      <c r="FW90" s="146"/>
      <c r="FX90" s="146"/>
      <c r="FY90" s="146"/>
      <c r="FZ90" s="146"/>
      <c r="GA90" s="146"/>
      <c r="GB90" s="146"/>
      <c r="GC90" s="146"/>
      <c r="GD90" s="146"/>
      <c r="GE90" s="146"/>
      <c r="GF90" s="146"/>
      <c r="GG90" s="146"/>
      <c r="GH90" s="146"/>
      <c r="GI90" s="146"/>
      <c r="GJ90" s="146"/>
      <c r="GK90" s="146"/>
      <c r="GL90" s="146"/>
      <c r="GM90" s="146"/>
      <c r="GN90" s="146"/>
      <c r="GO90" s="146"/>
      <c r="GP90" s="146"/>
      <c r="GQ90" s="146"/>
      <c r="GR90" s="146"/>
      <c r="GS90" s="146"/>
      <c r="GT90" s="146"/>
      <c r="GU90" s="146"/>
      <c r="GV90" s="146"/>
      <c r="GW90" s="146"/>
      <c r="GX90" s="146"/>
      <c r="GY90" s="146"/>
      <c r="GZ90" s="146"/>
      <c r="HA90" s="146"/>
      <c r="HB90" s="146"/>
      <c r="HC90" s="146"/>
      <c r="HD90" s="146"/>
      <c r="HE90" s="146"/>
      <c r="HF90" s="146"/>
      <c r="HG90" s="146"/>
      <c r="HH90" s="146"/>
      <c r="HI90" s="146"/>
      <c r="HJ90" s="146"/>
      <c r="HK90" s="146"/>
      <c r="HL90" s="146"/>
      <c r="HM90" s="146"/>
      <c r="HN90" s="146"/>
      <c r="HO90" s="146"/>
      <c r="HP90" s="146"/>
      <c r="HQ90" s="146"/>
      <c r="HR90" s="146"/>
      <c r="HS90" s="146"/>
      <c r="HT90" s="146"/>
      <c r="HU90" s="146"/>
      <c r="HV90" s="146"/>
      <c r="HW90" s="146"/>
      <c r="HX90" s="146"/>
      <c r="HY90" s="146"/>
      <c r="HZ90" s="146"/>
      <c r="IA90" s="146"/>
      <c r="IB90" s="146"/>
      <c r="IC90" s="146"/>
      <c r="ID90" s="146"/>
      <c r="IE90" s="146"/>
      <c r="IF90" s="146"/>
      <c r="IG90" s="146"/>
      <c r="IH90" s="146"/>
      <c r="II90" s="146"/>
      <c r="IJ90" s="146"/>
      <c r="IK90" s="146"/>
      <c r="IL90" s="146"/>
      <c r="IM90" s="146"/>
      <c r="IN90" s="146"/>
      <c r="IO90" s="146"/>
      <c r="IP90" s="146"/>
      <c r="IQ90" s="146"/>
      <c r="IR90" s="146"/>
      <c r="IS90" s="146"/>
      <c r="IT90" s="146"/>
      <c r="IU90" s="146"/>
      <c r="IV90" s="146"/>
      <c r="IW90" s="146"/>
      <c r="IX90" s="146"/>
      <c r="IY90" s="146"/>
      <c r="IZ90" s="146"/>
      <c r="JA90" s="146"/>
      <c r="JB90" s="146"/>
      <c r="JC90" s="146"/>
      <c r="JD90" s="146"/>
      <c r="JE90" s="146"/>
      <c r="JF90" s="146"/>
    </row>
    <row r="91" spans="1:266" s="114" customFormat="1" ht="15" customHeight="1">
      <c r="A91" s="116" t="s">
        <v>314</v>
      </c>
      <c r="B91" s="112"/>
      <c r="C91" s="110" t="s">
        <v>316</v>
      </c>
      <c r="D91" s="141">
        <v>58000</v>
      </c>
      <c r="E91" s="141">
        <f t="shared" si="27"/>
        <v>58000</v>
      </c>
      <c r="F91" s="141">
        <v>0</v>
      </c>
      <c r="G91" s="175" t="s">
        <v>138</v>
      </c>
      <c r="H91" s="175" t="s">
        <v>138</v>
      </c>
      <c r="I91" s="141">
        <f>F91</f>
        <v>0</v>
      </c>
      <c r="J91" s="141">
        <f t="shared" si="28"/>
        <v>58000</v>
      </c>
      <c r="K91" s="141">
        <f t="shared" ref="K91:K92" si="32">J91</f>
        <v>58000</v>
      </c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6"/>
      <c r="BT91" s="146"/>
      <c r="BU91" s="146"/>
      <c r="BV91" s="146"/>
      <c r="BW91" s="146"/>
      <c r="BX91" s="146"/>
      <c r="BY91" s="146"/>
      <c r="BZ91" s="146"/>
      <c r="CA91" s="146"/>
      <c r="CB91" s="146"/>
      <c r="CC91" s="146"/>
      <c r="CD91" s="146"/>
      <c r="CE91" s="146"/>
      <c r="CF91" s="146"/>
      <c r="CG91" s="146"/>
      <c r="CH91" s="146"/>
      <c r="CI91" s="146"/>
      <c r="CJ91" s="146"/>
      <c r="CK91" s="146"/>
      <c r="CL91" s="146"/>
      <c r="CM91" s="146"/>
      <c r="CN91" s="146"/>
      <c r="CO91" s="146"/>
      <c r="CP91" s="146"/>
      <c r="CQ91" s="146"/>
      <c r="CR91" s="146"/>
      <c r="CS91" s="146"/>
      <c r="CT91" s="146"/>
      <c r="CU91" s="146"/>
      <c r="CV91" s="146"/>
      <c r="CW91" s="146"/>
      <c r="CX91" s="146"/>
      <c r="CY91" s="146"/>
      <c r="CZ91" s="146"/>
      <c r="DA91" s="146"/>
      <c r="DB91" s="146"/>
      <c r="DC91" s="146"/>
      <c r="DD91" s="146"/>
      <c r="DE91" s="146"/>
      <c r="DF91" s="146"/>
      <c r="DG91" s="146"/>
      <c r="DH91" s="146"/>
      <c r="DI91" s="146"/>
      <c r="DJ91" s="146"/>
      <c r="DK91" s="146"/>
      <c r="DL91" s="146"/>
      <c r="DM91" s="146"/>
      <c r="DN91" s="146"/>
      <c r="DO91" s="146"/>
      <c r="DP91" s="146"/>
      <c r="DQ91" s="146"/>
      <c r="DR91" s="146"/>
      <c r="DS91" s="146"/>
      <c r="DT91" s="146"/>
      <c r="DU91" s="146"/>
      <c r="DV91" s="146"/>
      <c r="DW91" s="146"/>
      <c r="DX91" s="146"/>
      <c r="DY91" s="146"/>
      <c r="DZ91" s="146"/>
      <c r="EA91" s="146"/>
      <c r="EB91" s="146"/>
      <c r="EC91" s="146"/>
      <c r="ED91" s="146"/>
      <c r="EE91" s="146"/>
      <c r="EF91" s="146"/>
      <c r="EG91" s="146"/>
      <c r="EH91" s="146"/>
      <c r="EI91" s="146"/>
      <c r="EJ91" s="146"/>
      <c r="EK91" s="146"/>
      <c r="EL91" s="146"/>
      <c r="EM91" s="146"/>
      <c r="EN91" s="146"/>
      <c r="EO91" s="146"/>
      <c r="EP91" s="146"/>
      <c r="EQ91" s="146"/>
      <c r="ER91" s="146"/>
      <c r="ES91" s="146"/>
      <c r="ET91" s="146"/>
      <c r="EU91" s="146"/>
      <c r="EV91" s="146"/>
      <c r="EW91" s="146"/>
      <c r="EX91" s="146"/>
      <c r="EY91" s="146"/>
      <c r="EZ91" s="146"/>
      <c r="FA91" s="146"/>
      <c r="FB91" s="146"/>
      <c r="FC91" s="146"/>
      <c r="FD91" s="146"/>
      <c r="FE91" s="146"/>
      <c r="FF91" s="146"/>
      <c r="FG91" s="146"/>
      <c r="FH91" s="146"/>
      <c r="FI91" s="146"/>
      <c r="FJ91" s="146"/>
      <c r="FK91" s="146"/>
      <c r="FL91" s="146"/>
      <c r="FM91" s="146"/>
      <c r="FN91" s="146"/>
      <c r="FO91" s="146"/>
      <c r="FP91" s="146"/>
      <c r="FQ91" s="146"/>
      <c r="FR91" s="146"/>
      <c r="FS91" s="146"/>
      <c r="FT91" s="146"/>
      <c r="FU91" s="146"/>
      <c r="FV91" s="146"/>
      <c r="FW91" s="146"/>
      <c r="FX91" s="146"/>
      <c r="FY91" s="146"/>
      <c r="FZ91" s="146"/>
      <c r="GA91" s="146"/>
      <c r="GB91" s="146"/>
      <c r="GC91" s="146"/>
      <c r="GD91" s="146"/>
      <c r="GE91" s="146"/>
      <c r="GF91" s="146"/>
      <c r="GG91" s="146"/>
      <c r="GH91" s="146"/>
      <c r="GI91" s="146"/>
      <c r="GJ91" s="146"/>
      <c r="GK91" s="146"/>
      <c r="GL91" s="146"/>
      <c r="GM91" s="146"/>
      <c r="GN91" s="146"/>
      <c r="GO91" s="146"/>
      <c r="GP91" s="146"/>
      <c r="GQ91" s="146"/>
      <c r="GR91" s="146"/>
      <c r="GS91" s="146"/>
      <c r="GT91" s="146"/>
      <c r="GU91" s="146"/>
      <c r="GV91" s="146"/>
      <c r="GW91" s="146"/>
      <c r="GX91" s="146"/>
      <c r="GY91" s="146"/>
      <c r="GZ91" s="146"/>
      <c r="HA91" s="146"/>
      <c r="HB91" s="146"/>
      <c r="HC91" s="146"/>
      <c r="HD91" s="146"/>
      <c r="HE91" s="146"/>
      <c r="HF91" s="146"/>
      <c r="HG91" s="146"/>
      <c r="HH91" s="146"/>
      <c r="HI91" s="146"/>
      <c r="HJ91" s="146"/>
      <c r="HK91" s="146"/>
      <c r="HL91" s="146"/>
      <c r="HM91" s="146"/>
      <c r="HN91" s="146"/>
      <c r="HO91" s="146"/>
      <c r="HP91" s="146"/>
      <c r="HQ91" s="146"/>
      <c r="HR91" s="146"/>
      <c r="HS91" s="146"/>
      <c r="HT91" s="146"/>
      <c r="HU91" s="146"/>
      <c r="HV91" s="146"/>
      <c r="HW91" s="146"/>
      <c r="HX91" s="146"/>
      <c r="HY91" s="146"/>
      <c r="HZ91" s="146"/>
      <c r="IA91" s="146"/>
      <c r="IB91" s="146"/>
      <c r="IC91" s="146"/>
      <c r="ID91" s="146"/>
      <c r="IE91" s="146"/>
      <c r="IF91" s="146"/>
      <c r="IG91" s="146"/>
      <c r="IH91" s="146"/>
      <c r="II91" s="146"/>
      <c r="IJ91" s="146"/>
      <c r="IK91" s="146"/>
      <c r="IL91" s="146"/>
      <c r="IM91" s="146"/>
      <c r="IN91" s="146"/>
      <c r="IO91" s="146"/>
      <c r="IP91" s="146"/>
      <c r="IQ91" s="146"/>
      <c r="IR91" s="146"/>
      <c r="IS91" s="146"/>
      <c r="IT91" s="146"/>
      <c r="IU91" s="146"/>
      <c r="IV91" s="146"/>
      <c r="IW91" s="146"/>
      <c r="IX91" s="146"/>
      <c r="IY91" s="146"/>
      <c r="IZ91" s="146"/>
      <c r="JA91" s="146"/>
      <c r="JB91" s="146"/>
      <c r="JC91" s="146"/>
      <c r="JD91" s="146"/>
      <c r="JE91" s="146"/>
      <c r="JF91" s="146"/>
    </row>
    <row r="92" spans="1:266" s="148" customFormat="1" ht="13.5" customHeight="1">
      <c r="A92" s="116" t="s">
        <v>314</v>
      </c>
      <c r="B92" s="134"/>
      <c r="C92" s="134" t="s">
        <v>317</v>
      </c>
      <c r="D92" s="141">
        <v>4000</v>
      </c>
      <c r="E92" s="141">
        <f t="shared" si="27"/>
        <v>4000</v>
      </c>
      <c r="F92" s="141">
        <v>0</v>
      </c>
      <c r="G92" s="141" t="s">
        <v>138</v>
      </c>
      <c r="H92" s="141" t="s">
        <v>138</v>
      </c>
      <c r="I92" s="141">
        <f t="shared" ref="I92" si="33">F92</f>
        <v>0</v>
      </c>
      <c r="J92" s="141">
        <f t="shared" si="28"/>
        <v>4000</v>
      </c>
      <c r="K92" s="141">
        <f t="shared" si="32"/>
        <v>4000</v>
      </c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4"/>
      <c r="BJ92" s="144"/>
      <c r="BK92" s="144"/>
      <c r="BL92" s="144"/>
      <c r="BM92" s="144"/>
      <c r="BN92" s="144"/>
      <c r="BO92" s="144"/>
      <c r="BP92" s="144"/>
      <c r="BQ92" s="144"/>
      <c r="BR92" s="144"/>
      <c r="BS92" s="144"/>
      <c r="BT92" s="144"/>
      <c r="BU92" s="144"/>
      <c r="BV92" s="144"/>
      <c r="BW92" s="144"/>
      <c r="BX92" s="144"/>
      <c r="BY92" s="144"/>
      <c r="BZ92" s="144"/>
      <c r="CA92" s="144"/>
      <c r="CB92" s="144"/>
      <c r="CC92" s="144"/>
      <c r="CD92" s="144"/>
      <c r="CE92" s="144"/>
      <c r="CF92" s="144"/>
      <c r="CG92" s="144"/>
      <c r="CH92" s="144"/>
      <c r="CI92" s="144"/>
      <c r="CJ92" s="144"/>
      <c r="CK92" s="144"/>
      <c r="CL92" s="144"/>
      <c r="CM92" s="144"/>
      <c r="CN92" s="144"/>
      <c r="CO92" s="144"/>
      <c r="CP92" s="144"/>
      <c r="CQ92" s="144"/>
      <c r="CR92" s="144"/>
      <c r="CS92" s="144"/>
      <c r="CT92" s="144"/>
      <c r="CU92" s="144"/>
      <c r="CV92" s="144"/>
      <c r="CW92" s="144"/>
      <c r="CX92" s="144"/>
      <c r="CY92" s="144"/>
      <c r="CZ92" s="144"/>
      <c r="DA92" s="144"/>
      <c r="DB92" s="144"/>
      <c r="DC92" s="144"/>
      <c r="DD92" s="144"/>
      <c r="DE92" s="144"/>
      <c r="DF92" s="144"/>
      <c r="DG92" s="144"/>
      <c r="DH92" s="144"/>
      <c r="DI92" s="144"/>
      <c r="DJ92" s="144"/>
      <c r="DK92" s="144"/>
      <c r="DL92" s="144"/>
      <c r="DM92" s="144"/>
      <c r="DN92" s="144"/>
      <c r="DO92" s="144"/>
      <c r="DP92" s="144"/>
      <c r="DQ92" s="144"/>
      <c r="DR92" s="144"/>
      <c r="DS92" s="144"/>
      <c r="DT92" s="144"/>
      <c r="DU92" s="144"/>
      <c r="DV92" s="144"/>
      <c r="DW92" s="144"/>
      <c r="DX92" s="144"/>
      <c r="DY92" s="144"/>
      <c r="DZ92" s="144"/>
      <c r="EA92" s="144"/>
      <c r="EB92" s="144"/>
      <c r="EC92" s="144"/>
      <c r="ED92" s="144"/>
      <c r="EE92" s="144"/>
      <c r="EF92" s="144"/>
      <c r="EG92" s="144"/>
      <c r="EH92" s="144"/>
      <c r="EI92" s="144"/>
      <c r="EJ92" s="144"/>
      <c r="EK92" s="144"/>
      <c r="EL92" s="144"/>
      <c r="EM92" s="144"/>
      <c r="EN92" s="144"/>
      <c r="EO92" s="144"/>
      <c r="EP92" s="144"/>
      <c r="EQ92" s="144"/>
      <c r="ER92" s="144"/>
      <c r="ES92" s="144"/>
      <c r="ET92" s="144"/>
      <c r="EU92" s="144"/>
      <c r="EV92" s="144"/>
      <c r="EW92" s="144"/>
      <c r="EX92" s="144"/>
      <c r="EY92" s="144"/>
      <c r="EZ92" s="144"/>
      <c r="FA92" s="144"/>
      <c r="FB92" s="144"/>
      <c r="FC92" s="144"/>
      <c r="FD92" s="144"/>
      <c r="FE92" s="144"/>
      <c r="FF92" s="144"/>
      <c r="FG92" s="144"/>
      <c r="FH92" s="144"/>
      <c r="FI92" s="144"/>
      <c r="FJ92" s="144"/>
      <c r="FK92" s="144"/>
      <c r="FL92" s="144"/>
      <c r="FM92" s="144"/>
      <c r="FN92" s="144"/>
      <c r="FO92" s="144"/>
      <c r="FP92" s="144"/>
      <c r="FQ92" s="144"/>
      <c r="FR92" s="144"/>
      <c r="FS92" s="144"/>
      <c r="FT92" s="144"/>
      <c r="FU92" s="144"/>
      <c r="FV92" s="144"/>
      <c r="FW92" s="144"/>
      <c r="FX92" s="144"/>
      <c r="FY92" s="144"/>
      <c r="FZ92" s="144"/>
      <c r="GA92" s="144"/>
      <c r="GB92" s="144"/>
      <c r="GC92" s="144"/>
      <c r="GD92" s="144"/>
      <c r="GE92" s="144"/>
      <c r="GF92" s="144"/>
      <c r="GG92" s="144"/>
      <c r="GH92" s="144"/>
      <c r="GI92" s="144"/>
      <c r="GJ92" s="144"/>
      <c r="GK92" s="144"/>
      <c r="GL92" s="144"/>
      <c r="GM92" s="144"/>
      <c r="GN92" s="144"/>
      <c r="GO92" s="144"/>
      <c r="GP92" s="144"/>
      <c r="GQ92" s="144"/>
      <c r="GR92" s="144"/>
      <c r="GS92" s="144"/>
      <c r="GT92" s="144"/>
      <c r="GU92" s="144"/>
      <c r="GV92" s="144"/>
      <c r="GW92" s="144"/>
      <c r="GX92" s="144"/>
      <c r="GY92" s="144"/>
      <c r="GZ92" s="144"/>
      <c r="HA92" s="144"/>
      <c r="HB92" s="144"/>
      <c r="HC92" s="144"/>
      <c r="HD92" s="144"/>
      <c r="HE92" s="144"/>
      <c r="HF92" s="144"/>
      <c r="HG92" s="144"/>
      <c r="HH92" s="144"/>
      <c r="HI92" s="144"/>
      <c r="HJ92" s="144"/>
      <c r="HK92" s="144"/>
      <c r="HL92" s="144"/>
      <c r="HM92" s="144"/>
      <c r="HN92" s="144"/>
      <c r="HO92" s="144"/>
      <c r="HP92" s="144"/>
      <c r="HQ92" s="144"/>
      <c r="HR92" s="144"/>
      <c r="HS92" s="144"/>
      <c r="HT92" s="144"/>
      <c r="HU92" s="144"/>
      <c r="HV92" s="144"/>
      <c r="HW92" s="144"/>
      <c r="HX92" s="144"/>
      <c r="HY92" s="144"/>
      <c r="HZ92" s="144"/>
      <c r="IA92" s="144"/>
      <c r="IB92" s="144"/>
      <c r="IC92" s="144"/>
      <c r="ID92" s="144"/>
      <c r="IE92" s="144"/>
      <c r="IF92" s="144"/>
      <c r="IG92" s="144"/>
      <c r="IH92" s="144"/>
      <c r="II92" s="144"/>
      <c r="IJ92" s="144"/>
      <c r="IK92" s="144"/>
      <c r="IL92" s="144"/>
      <c r="IM92" s="144"/>
      <c r="IN92" s="144"/>
      <c r="IO92" s="144"/>
      <c r="IP92" s="144"/>
      <c r="IQ92" s="144"/>
      <c r="IR92" s="144"/>
      <c r="IS92" s="144"/>
      <c r="IT92" s="144"/>
      <c r="IU92" s="144"/>
      <c r="IV92" s="144"/>
      <c r="IW92" s="144"/>
      <c r="IX92" s="144"/>
      <c r="IY92" s="144"/>
      <c r="IZ92" s="144"/>
      <c r="JA92" s="144"/>
      <c r="JB92" s="144"/>
      <c r="JC92" s="144"/>
      <c r="JD92" s="144"/>
      <c r="JE92" s="144"/>
      <c r="JF92" s="144"/>
    </row>
    <row r="93" spans="1:266" s="148" customFormat="1" ht="13.5" customHeight="1">
      <c r="A93" s="116"/>
      <c r="B93" s="134"/>
      <c r="C93" s="110" t="s">
        <v>138</v>
      </c>
      <c r="D93" s="110" t="s">
        <v>138</v>
      </c>
      <c r="E93" s="110" t="s">
        <v>138</v>
      </c>
      <c r="F93" s="110" t="s">
        <v>138</v>
      </c>
      <c r="G93" s="110" t="s">
        <v>138</v>
      </c>
      <c r="H93" s="110" t="s">
        <v>138</v>
      </c>
      <c r="I93" s="110" t="s">
        <v>138</v>
      </c>
      <c r="J93" s="110" t="s">
        <v>138</v>
      </c>
      <c r="K93" s="110" t="s">
        <v>138</v>
      </c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  <c r="BA93" s="144"/>
      <c r="BB93" s="144"/>
      <c r="BC93" s="144"/>
      <c r="BD93" s="144"/>
      <c r="BE93" s="144"/>
      <c r="BF93" s="144"/>
      <c r="BG93" s="144"/>
      <c r="BH93" s="144"/>
      <c r="BI93" s="144"/>
      <c r="BJ93" s="144"/>
      <c r="BK93" s="144"/>
      <c r="BL93" s="144"/>
      <c r="BM93" s="144"/>
      <c r="BN93" s="144"/>
      <c r="BO93" s="144"/>
      <c r="BP93" s="144"/>
      <c r="BQ93" s="144"/>
      <c r="BR93" s="144"/>
      <c r="BS93" s="144"/>
      <c r="BT93" s="144"/>
      <c r="BU93" s="144"/>
      <c r="BV93" s="144"/>
      <c r="BW93" s="144"/>
      <c r="BX93" s="144"/>
      <c r="BY93" s="144"/>
      <c r="BZ93" s="144"/>
      <c r="CA93" s="144"/>
      <c r="CB93" s="144"/>
      <c r="CC93" s="144"/>
      <c r="CD93" s="144"/>
      <c r="CE93" s="144"/>
      <c r="CF93" s="144"/>
      <c r="CG93" s="144"/>
      <c r="CH93" s="144"/>
      <c r="CI93" s="144"/>
      <c r="CJ93" s="144"/>
      <c r="CK93" s="144"/>
      <c r="CL93" s="144"/>
      <c r="CM93" s="144"/>
      <c r="CN93" s="144"/>
      <c r="CO93" s="144"/>
      <c r="CP93" s="144"/>
      <c r="CQ93" s="144"/>
      <c r="CR93" s="144"/>
      <c r="CS93" s="144"/>
      <c r="CT93" s="144"/>
      <c r="CU93" s="144"/>
      <c r="CV93" s="144"/>
      <c r="CW93" s="144"/>
      <c r="CX93" s="144"/>
      <c r="CY93" s="144"/>
      <c r="CZ93" s="144"/>
      <c r="DA93" s="144"/>
      <c r="DB93" s="144"/>
      <c r="DC93" s="144"/>
      <c r="DD93" s="144"/>
      <c r="DE93" s="144"/>
      <c r="DF93" s="144"/>
      <c r="DG93" s="144"/>
      <c r="DH93" s="144"/>
      <c r="DI93" s="144"/>
      <c r="DJ93" s="144"/>
      <c r="DK93" s="144"/>
      <c r="DL93" s="144"/>
      <c r="DM93" s="144"/>
      <c r="DN93" s="144"/>
      <c r="DO93" s="144"/>
      <c r="DP93" s="144"/>
      <c r="DQ93" s="144"/>
      <c r="DR93" s="144"/>
      <c r="DS93" s="144"/>
      <c r="DT93" s="144"/>
      <c r="DU93" s="144"/>
      <c r="DV93" s="144"/>
      <c r="DW93" s="144"/>
      <c r="DX93" s="144"/>
      <c r="DY93" s="144"/>
      <c r="DZ93" s="144"/>
      <c r="EA93" s="144"/>
      <c r="EB93" s="144"/>
      <c r="EC93" s="144"/>
      <c r="ED93" s="144"/>
      <c r="EE93" s="144"/>
      <c r="EF93" s="144"/>
      <c r="EG93" s="144"/>
      <c r="EH93" s="144"/>
      <c r="EI93" s="144"/>
      <c r="EJ93" s="144"/>
      <c r="EK93" s="144"/>
      <c r="EL93" s="144"/>
      <c r="EM93" s="144"/>
      <c r="EN93" s="144"/>
      <c r="EO93" s="144"/>
      <c r="EP93" s="144"/>
      <c r="EQ93" s="144"/>
      <c r="ER93" s="144"/>
      <c r="ES93" s="144"/>
      <c r="ET93" s="144"/>
      <c r="EU93" s="144"/>
      <c r="EV93" s="144"/>
      <c r="EW93" s="144"/>
      <c r="EX93" s="144"/>
      <c r="EY93" s="144"/>
      <c r="EZ93" s="144"/>
      <c r="FA93" s="144"/>
      <c r="FB93" s="144"/>
      <c r="FC93" s="144"/>
      <c r="FD93" s="144"/>
      <c r="FE93" s="144"/>
      <c r="FF93" s="144"/>
      <c r="FG93" s="144"/>
      <c r="FH93" s="144"/>
      <c r="FI93" s="144"/>
      <c r="FJ93" s="144"/>
      <c r="FK93" s="144"/>
      <c r="FL93" s="144"/>
      <c r="FM93" s="144"/>
      <c r="FN93" s="144"/>
      <c r="FO93" s="144"/>
      <c r="FP93" s="144"/>
      <c r="FQ93" s="144"/>
      <c r="FR93" s="144"/>
      <c r="FS93" s="144"/>
      <c r="FT93" s="144"/>
      <c r="FU93" s="144"/>
      <c r="FV93" s="144"/>
      <c r="FW93" s="144"/>
      <c r="FX93" s="144"/>
      <c r="FY93" s="144"/>
      <c r="FZ93" s="144"/>
      <c r="GA93" s="144"/>
      <c r="GB93" s="144"/>
      <c r="GC93" s="144"/>
      <c r="GD93" s="144"/>
      <c r="GE93" s="144"/>
      <c r="GF93" s="144"/>
      <c r="GG93" s="144"/>
      <c r="GH93" s="144"/>
      <c r="GI93" s="144"/>
      <c r="GJ93" s="144"/>
      <c r="GK93" s="144"/>
      <c r="GL93" s="144"/>
      <c r="GM93" s="144"/>
      <c r="GN93" s="144"/>
      <c r="GO93" s="144"/>
      <c r="GP93" s="144"/>
      <c r="GQ93" s="144"/>
      <c r="GR93" s="144"/>
      <c r="GS93" s="144"/>
      <c r="GT93" s="144"/>
      <c r="GU93" s="144"/>
      <c r="GV93" s="144"/>
      <c r="GW93" s="144"/>
      <c r="GX93" s="144"/>
      <c r="GY93" s="144"/>
      <c r="GZ93" s="144"/>
      <c r="HA93" s="144"/>
      <c r="HB93" s="144"/>
      <c r="HC93" s="144"/>
      <c r="HD93" s="144"/>
      <c r="HE93" s="144"/>
      <c r="HF93" s="144"/>
      <c r="HG93" s="144"/>
      <c r="HH93" s="144"/>
      <c r="HI93" s="144"/>
      <c r="HJ93" s="144"/>
      <c r="HK93" s="144"/>
      <c r="HL93" s="144"/>
      <c r="HM93" s="144"/>
      <c r="HN93" s="144"/>
      <c r="HO93" s="144"/>
      <c r="HP93" s="144"/>
      <c r="HQ93" s="144"/>
      <c r="HR93" s="144"/>
      <c r="HS93" s="144"/>
      <c r="HT93" s="144"/>
      <c r="HU93" s="144"/>
      <c r="HV93" s="144"/>
      <c r="HW93" s="144"/>
      <c r="HX93" s="144"/>
      <c r="HY93" s="144"/>
      <c r="HZ93" s="144"/>
      <c r="IA93" s="144"/>
      <c r="IB93" s="144"/>
      <c r="IC93" s="144"/>
      <c r="ID93" s="144"/>
      <c r="IE93" s="144"/>
      <c r="IF93" s="144"/>
      <c r="IG93" s="144"/>
      <c r="IH93" s="144"/>
      <c r="II93" s="144"/>
      <c r="IJ93" s="144"/>
      <c r="IK93" s="144"/>
      <c r="IL93" s="144"/>
      <c r="IM93" s="144"/>
      <c r="IN93" s="144"/>
      <c r="IO93" s="144"/>
      <c r="IP93" s="144"/>
      <c r="IQ93" s="144"/>
      <c r="IR93" s="144"/>
      <c r="IS93" s="144"/>
      <c r="IT93" s="144"/>
      <c r="IU93" s="144"/>
      <c r="IV93" s="144"/>
      <c r="IW93" s="144"/>
      <c r="IX93" s="144"/>
      <c r="IY93" s="144"/>
      <c r="IZ93" s="144"/>
      <c r="JA93" s="144"/>
      <c r="JB93" s="144"/>
      <c r="JC93" s="144"/>
      <c r="JD93" s="144"/>
      <c r="JE93" s="144"/>
      <c r="JF93" s="144"/>
    </row>
    <row r="94" spans="1:266" s="114" customFormat="1" ht="26.25" customHeight="1">
      <c r="A94" s="115" t="s">
        <v>244</v>
      </c>
      <c r="B94" s="112" t="s">
        <v>236</v>
      </c>
      <c r="C94" s="112" t="s">
        <v>324</v>
      </c>
      <c r="D94" s="113">
        <f>D95+D96+D97</f>
        <v>2515800</v>
      </c>
      <c r="E94" s="113">
        <f t="shared" ref="E94" si="34">D94</f>
        <v>2515800</v>
      </c>
      <c r="F94" s="113">
        <f>F95+F96+F97</f>
        <v>1762709.56</v>
      </c>
      <c r="G94" s="113" t="s">
        <v>138</v>
      </c>
      <c r="H94" s="113" t="s">
        <v>138</v>
      </c>
      <c r="I94" s="113">
        <f t="shared" ref="I94" si="35">F94</f>
        <v>1762709.56</v>
      </c>
      <c r="J94" s="113">
        <f t="shared" ref="J94:J101" si="36">D94-I94</f>
        <v>753090.44</v>
      </c>
      <c r="K94" s="113">
        <f t="shared" ref="K94" si="37">J94</f>
        <v>753090.44</v>
      </c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  <c r="BP94" s="146"/>
      <c r="BQ94" s="146"/>
      <c r="BR94" s="146"/>
      <c r="BS94" s="146"/>
      <c r="BT94" s="146"/>
      <c r="BU94" s="146"/>
      <c r="BV94" s="146"/>
      <c r="BW94" s="146"/>
      <c r="BX94" s="146"/>
      <c r="BY94" s="146"/>
      <c r="BZ94" s="146"/>
      <c r="CA94" s="146"/>
      <c r="CB94" s="146"/>
      <c r="CC94" s="146"/>
      <c r="CD94" s="146"/>
      <c r="CE94" s="146"/>
      <c r="CF94" s="146"/>
      <c r="CG94" s="146"/>
      <c r="CH94" s="146"/>
      <c r="CI94" s="146"/>
      <c r="CJ94" s="146"/>
      <c r="CK94" s="146"/>
      <c r="CL94" s="146"/>
      <c r="CM94" s="146"/>
      <c r="CN94" s="146"/>
      <c r="CO94" s="146"/>
      <c r="CP94" s="146"/>
      <c r="CQ94" s="146"/>
      <c r="CR94" s="146"/>
      <c r="CS94" s="146"/>
      <c r="CT94" s="146"/>
      <c r="CU94" s="146"/>
      <c r="CV94" s="146"/>
      <c r="CW94" s="146"/>
      <c r="CX94" s="146"/>
      <c r="CY94" s="146"/>
      <c r="CZ94" s="146"/>
      <c r="DA94" s="146"/>
      <c r="DB94" s="146"/>
      <c r="DC94" s="146"/>
      <c r="DD94" s="146"/>
      <c r="DE94" s="146"/>
      <c r="DF94" s="146"/>
      <c r="DG94" s="146"/>
      <c r="DH94" s="146"/>
      <c r="DI94" s="146"/>
      <c r="DJ94" s="146"/>
      <c r="DK94" s="146"/>
      <c r="DL94" s="146"/>
      <c r="DM94" s="146"/>
      <c r="DN94" s="146"/>
      <c r="DO94" s="146"/>
      <c r="DP94" s="146"/>
      <c r="DQ94" s="146"/>
      <c r="DR94" s="146"/>
      <c r="DS94" s="146"/>
      <c r="DT94" s="146"/>
      <c r="DU94" s="146"/>
      <c r="DV94" s="146"/>
      <c r="DW94" s="146"/>
      <c r="DX94" s="146"/>
      <c r="DY94" s="146"/>
      <c r="DZ94" s="146"/>
      <c r="EA94" s="146"/>
      <c r="EB94" s="146"/>
      <c r="EC94" s="146"/>
      <c r="ED94" s="146"/>
      <c r="EE94" s="146"/>
      <c r="EF94" s="146"/>
      <c r="EG94" s="146"/>
      <c r="EH94" s="146"/>
      <c r="EI94" s="146"/>
      <c r="EJ94" s="146"/>
      <c r="EK94" s="146"/>
      <c r="EL94" s="146"/>
      <c r="EM94" s="146"/>
      <c r="EN94" s="146"/>
      <c r="EO94" s="146"/>
      <c r="EP94" s="146"/>
      <c r="EQ94" s="146"/>
      <c r="ER94" s="146"/>
      <c r="ES94" s="146"/>
      <c r="ET94" s="146"/>
      <c r="EU94" s="146"/>
      <c r="EV94" s="146"/>
      <c r="EW94" s="146"/>
      <c r="EX94" s="146"/>
      <c r="EY94" s="146"/>
      <c r="EZ94" s="146"/>
      <c r="FA94" s="146"/>
      <c r="FB94" s="146"/>
      <c r="FC94" s="146"/>
      <c r="FD94" s="146"/>
      <c r="FE94" s="146"/>
      <c r="FF94" s="146"/>
      <c r="FG94" s="146"/>
      <c r="FH94" s="146"/>
      <c r="FI94" s="146"/>
      <c r="FJ94" s="146"/>
      <c r="FK94" s="146"/>
      <c r="FL94" s="146"/>
      <c r="FM94" s="146"/>
      <c r="FN94" s="146"/>
      <c r="FO94" s="146"/>
      <c r="FP94" s="146"/>
      <c r="FQ94" s="146"/>
      <c r="FR94" s="146"/>
      <c r="FS94" s="146"/>
      <c r="FT94" s="146"/>
      <c r="FU94" s="146"/>
      <c r="FV94" s="146"/>
      <c r="FW94" s="146"/>
      <c r="FX94" s="146"/>
      <c r="FY94" s="146"/>
      <c r="FZ94" s="146"/>
      <c r="GA94" s="146"/>
      <c r="GB94" s="146"/>
      <c r="GC94" s="146"/>
      <c r="GD94" s="146"/>
      <c r="GE94" s="146"/>
      <c r="GF94" s="146"/>
      <c r="GG94" s="146"/>
      <c r="GH94" s="146"/>
      <c r="GI94" s="146"/>
      <c r="GJ94" s="146"/>
      <c r="GK94" s="146"/>
      <c r="GL94" s="146"/>
      <c r="GM94" s="146"/>
      <c r="GN94" s="146"/>
      <c r="GO94" s="146"/>
      <c r="GP94" s="146"/>
      <c r="GQ94" s="146"/>
      <c r="GR94" s="146"/>
      <c r="GS94" s="146"/>
      <c r="GT94" s="146"/>
      <c r="GU94" s="146"/>
      <c r="GV94" s="146"/>
      <c r="GW94" s="146"/>
      <c r="GX94" s="146"/>
      <c r="GY94" s="146"/>
      <c r="GZ94" s="146"/>
      <c r="HA94" s="146"/>
      <c r="HB94" s="146"/>
      <c r="HC94" s="146"/>
      <c r="HD94" s="146"/>
      <c r="HE94" s="146"/>
      <c r="HF94" s="146"/>
      <c r="HG94" s="146"/>
      <c r="HH94" s="146"/>
      <c r="HI94" s="146"/>
      <c r="HJ94" s="146"/>
      <c r="HK94" s="146"/>
      <c r="HL94" s="146"/>
      <c r="HM94" s="146"/>
      <c r="HN94" s="146"/>
      <c r="HO94" s="146"/>
      <c r="HP94" s="146"/>
      <c r="HQ94" s="146"/>
      <c r="HR94" s="146"/>
      <c r="HS94" s="146"/>
      <c r="HT94" s="146"/>
      <c r="HU94" s="146"/>
      <c r="HV94" s="146"/>
      <c r="HW94" s="146"/>
      <c r="HX94" s="146"/>
      <c r="HY94" s="146"/>
      <c r="HZ94" s="146"/>
      <c r="IA94" s="146"/>
      <c r="IB94" s="146"/>
      <c r="IC94" s="146"/>
      <c r="ID94" s="146"/>
      <c r="IE94" s="146"/>
      <c r="IF94" s="146"/>
      <c r="IG94" s="146"/>
      <c r="IH94" s="146"/>
      <c r="II94" s="146"/>
      <c r="IJ94" s="146"/>
      <c r="IK94" s="146"/>
      <c r="IL94" s="146"/>
      <c r="IM94" s="146"/>
      <c r="IN94" s="146"/>
      <c r="IO94" s="146"/>
      <c r="IP94" s="146"/>
      <c r="IQ94" s="146"/>
      <c r="IR94" s="146"/>
      <c r="IS94" s="146"/>
      <c r="IT94" s="146"/>
      <c r="IU94" s="146"/>
      <c r="IV94" s="146"/>
      <c r="IW94" s="146"/>
      <c r="IX94" s="146"/>
      <c r="IY94" s="146"/>
      <c r="IZ94" s="146"/>
      <c r="JA94" s="146"/>
      <c r="JB94" s="146"/>
      <c r="JC94" s="146"/>
      <c r="JD94" s="146"/>
      <c r="JE94" s="146"/>
      <c r="JF94" s="146"/>
    </row>
    <row r="95" spans="1:266" s="148" customFormat="1" ht="28.5" customHeight="1">
      <c r="A95" s="116" t="s">
        <v>244</v>
      </c>
      <c r="B95" s="134"/>
      <c r="C95" s="110" t="s">
        <v>290</v>
      </c>
      <c r="D95" s="141">
        <v>2214400</v>
      </c>
      <c r="E95" s="141">
        <f t="shared" si="27"/>
        <v>2214400</v>
      </c>
      <c r="F95" s="141">
        <v>1762709.56</v>
      </c>
      <c r="G95" s="141" t="s">
        <v>138</v>
      </c>
      <c r="H95" s="141" t="s">
        <v>138</v>
      </c>
      <c r="I95" s="141">
        <f t="shared" si="25"/>
        <v>1762709.56</v>
      </c>
      <c r="J95" s="141">
        <f t="shared" si="36"/>
        <v>451690.43999999994</v>
      </c>
      <c r="K95" s="141">
        <f t="shared" si="29"/>
        <v>451690.43999999994</v>
      </c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4"/>
      <c r="BG95" s="144"/>
      <c r="BH95" s="144"/>
      <c r="BI95" s="144"/>
      <c r="BJ95" s="144"/>
      <c r="BK95" s="144"/>
      <c r="BL95" s="144"/>
      <c r="BM95" s="144"/>
      <c r="BN95" s="144"/>
      <c r="BO95" s="144"/>
      <c r="BP95" s="144"/>
      <c r="BQ95" s="144"/>
      <c r="BR95" s="144"/>
      <c r="BS95" s="144"/>
      <c r="BT95" s="144"/>
      <c r="BU95" s="144"/>
      <c r="BV95" s="144"/>
      <c r="BW95" s="144"/>
      <c r="BX95" s="144"/>
      <c r="BY95" s="144"/>
      <c r="BZ95" s="144"/>
      <c r="CA95" s="144"/>
      <c r="CB95" s="144"/>
      <c r="CC95" s="144"/>
      <c r="CD95" s="144"/>
      <c r="CE95" s="144"/>
      <c r="CF95" s="144"/>
      <c r="CG95" s="144"/>
      <c r="CH95" s="144"/>
      <c r="CI95" s="144"/>
      <c r="CJ95" s="144"/>
      <c r="CK95" s="144"/>
      <c r="CL95" s="144"/>
      <c r="CM95" s="144"/>
      <c r="CN95" s="144"/>
      <c r="CO95" s="144"/>
      <c r="CP95" s="144"/>
      <c r="CQ95" s="144"/>
      <c r="CR95" s="144"/>
      <c r="CS95" s="144"/>
      <c r="CT95" s="144"/>
      <c r="CU95" s="144"/>
      <c r="CV95" s="144"/>
      <c r="CW95" s="144"/>
      <c r="CX95" s="144"/>
      <c r="CY95" s="144"/>
      <c r="CZ95" s="144"/>
      <c r="DA95" s="144"/>
      <c r="DB95" s="144"/>
      <c r="DC95" s="144"/>
      <c r="DD95" s="144"/>
      <c r="DE95" s="144"/>
      <c r="DF95" s="144"/>
      <c r="DG95" s="144"/>
      <c r="DH95" s="144"/>
      <c r="DI95" s="144"/>
      <c r="DJ95" s="144"/>
      <c r="DK95" s="144"/>
      <c r="DL95" s="144"/>
      <c r="DM95" s="144"/>
      <c r="DN95" s="144"/>
      <c r="DO95" s="144"/>
      <c r="DP95" s="144"/>
      <c r="DQ95" s="144"/>
      <c r="DR95" s="144"/>
      <c r="DS95" s="144"/>
      <c r="DT95" s="144"/>
      <c r="DU95" s="144"/>
      <c r="DV95" s="144"/>
      <c r="DW95" s="144"/>
      <c r="DX95" s="144"/>
      <c r="DY95" s="144"/>
      <c r="DZ95" s="144"/>
      <c r="EA95" s="144"/>
      <c r="EB95" s="144"/>
      <c r="EC95" s="144"/>
      <c r="ED95" s="144"/>
      <c r="EE95" s="144"/>
      <c r="EF95" s="144"/>
      <c r="EG95" s="144"/>
      <c r="EH95" s="144"/>
      <c r="EI95" s="144"/>
      <c r="EJ95" s="144"/>
      <c r="EK95" s="144"/>
      <c r="EL95" s="144"/>
      <c r="EM95" s="144"/>
      <c r="EN95" s="144"/>
      <c r="EO95" s="144"/>
      <c r="EP95" s="144"/>
      <c r="EQ95" s="144"/>
      <c r="ER95" s="144"/>
      <c r="ES95" s="144"/>
      <c r="ET95" s="144"/>
      <c r="EU95" s="144"/>
      <c r="EV95" s="144"/>
      <c r="EW95" s="144"/>
      <c r="EX95" s="144"/>
      <c r="EY95" s="144"/>
      <c r="EZ95" s="144"/>
      <c r="FA95" s="144"/>
      <c r="FB95" s="144"/>
      <c r="FC95" s="144"/>
      <c r="FD95" s="144"/>
      <c r="FE95" s="144"/>
      <c r="FF95" s="144"/>
      <c r="FG95" s="144"/>
      <c r="FH95" s="144"/>
      <c r="FI95" s="144"/>
      <c r="FJ95" s="144"/>
      <c r="FK95" s="144"/>
      <c r="FL95" s="144"/>
      <c r="FM95" s="144"/>
      <c r="FN95" s="144"/>
      <c r="FO95" s="144"/>
      <c r="FP95" s="144"/>
      <c r="FQ95" s="144"/>
      <c r="FR95" s="144"/>
      <c r="FS95" s="144"/>
      <c r="FT95" s="144"/>
      <c r="FU95" s="144"/>
      <c r="FV95" s="144"/>
      <c r="FW95" s="144"/>
      <c r="FX95" s="144"/>
      <c r="FY95" s="144"/>
      <c r="FZ95" s="144"/>
      <c r="GA95" s="144"/>
      <c r="GB95" s="144"/>
      <c r="GC95" s="144"/>
      <c r="GD95" s="144"/>
      <c r="GE95" s="144"/>
      <c r="GF95" s="144"/>
      <c r="GG95" s="144"/>
      <c r="GH95" s="144"/>
      <c r="GI95" s="144"/>
      <c r="GJ95" s="144"/>
      <c r="GK95" s="144"/>
      <c r="GL95" s="144"/>
      <c r="GM95" s="144"/>
      <c r="GN95" s="144"/>
      <c r="GO95" s="144"/>
      <c r="GP95" s="144"/>
      <c r="GQ95" s="144"/>
      <c r="GR95" s="144"/>
      <c r="GS95" s="144"/>
      <c r="GT95" s="144"/>
      <c r="GU95" s="144"/>
      <c r="GV95" s="144"/>
      <c r="GW95" s="144"/>
      <c r="GX95" s="144"/>
      <c r="GY95" s="144"/>
      <c r="GZ95" s="144"/>
      <c r="HA95" s="144"/>
      <c r="HB95" s="144"/>
      <c r="HC95" s="144"/>
      <c r="HD95" s="144"/>
      <c r="HE95" s="144"/>
      <c r="HF95" s="144"/>
      <c r="HG95" s="144"/>
      <c r="HH95" s="144"/>
      <c r="HI95" s="144"/>
      <c r="HJ95" s="144"/>
      <c r="HK95" s="144"/>
      <c r="HL95" s="144"/>
      <c r="HM95" s="144"/>
      <c r="HN95" s="144"/>
      <c r="HO95" s="144"/>
      <c r="HP95" s="144"/>
      <c r="HQ95" s="144"/>
      <c r="HR95" s="144"/>
      <c r="HS95" s="144"/>
      <c r="HT95" s="144"/>
      <c r="HU95" s="144"/>
      <c r="HV95" s="144"/>
      <c r="HW95" s="144"/>
      <c r="HX95" s="144"/>
      <c r="HY95" s="144"/>
      <c r="HZ95" s="144"/>
      <c r="IA95" s="144"/>
      <c r="IB95" s="144"/>
      <c r="IC95" s="144"/>
      <c r="ID95" s="144"/>
      <c r="IE95" s="144"/>
      <c r="IF95" s="144"/>
      <c r="IG95" s="144"/>
      <c r="IH95" s="144"/>
      <c r="II95" s="144"/>
      <c r="IJ95" s="144"/>
      <c r="IK95" s="144"/>
      <c r="IL95" s="144"/>
      <c r="IM95" s="144"/>
      <c r="IN95" s="144"/>
      <c r="IO95" s="144"/>
      <c r="IP95" s="144"/>
      <c r="IQ95" s="144"/>
      <c r="IR95" s="144"/>
      <c r="IS95" s="144"/>
      <c r="IT95" s="144"/>
      <c r="IU95" s="144"/>
      <c r="IV95" s="144"/>
      <c r="IW95" s="144"/>
      <c r="IX95" s="144"/>
      <c r="IY95" s="144"/>
      <c r="IZ95" s="144"/>
      <c r="JA95" s="144"/>
      <c r="JB95" s="144"/>
      <c r="JC95" s="144"/>
      <c r="JD95" s="144"/>
      <c r="JE95" s="144"/>
      <c r="JF95" s="144"/>
    </row>
    <row r="96" spans="1:266" s="148" customFormat="1" ht="28.5" customHeight="1">
      <c r="A96" s="153" t="s">
        <v>310</v>
      </c>
      <c r="B96" s="134"/>
      <c r="C96" s="110" t="s">
        <v>309</v>
      </c>
      <c r="D96" s="141">
        <v>282300</v>
      </c>
      <c r="E96" s="141">
        <f t="shared" si="27"/>
        <v>282300</v>
      </c>
      <c r="F96" s="141">
        <v>0</v>
      </c>
      <c r="G96" s="141" t="s">
        <v>138</v>
      </c>
      <c r="H96" s="141" t="s">
        <v>138</v>
      </c>
      <c r="I96" s="141">
        <f t="shared" ref="I96:I97" si="38">F96</f>
        <v>0</v>
      </c>
      <c r="J96" s="141">
        <f t="shared" si="36"/>
        <v>282300</v>
      </c>
      <c r="K96" s="141">
        <f t="shared" ref="K96:K101" si="39">J96</f>
        <v>282300</v>
      </c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4"/>
      <c r="AZ96" s="144"/>
      <c r="BA96" s="144"/>
      <c r="BB96" s="144"/>
      <c r="BC96" s="144"/>
      <c r="BD96" s="144"/>
      <c r="BE96" s="144"/>
      <c r="BF96" s="144"/>
      <c r="BG96" s="144"/>
      <c r="BH96" s="144"/>
      <c r="BI96" s="144"/>
      <c r="BJ96" s="144"/>
      <c r="BK96" s="144"/>
      <c r="BL96" s="144"/>
      <c r="BM96" s="144"/>
      <c r="BN96" s="144"/>
      <c r="BO96" s="144"/>
      <c r="BP96" s="144"/>
      <c r="BQ96" s="144"/>
      <c r="BR96" s="144"/>
      <c r="BS96" s="144"/>
      <c r="BT96" s="144"/>
      <c r="BU96" s="144"/>
      <c r="BV96" s="144"/>
      <c r="BW96" s="144"/>
      <c r="BX96" s="144"/>
      <c r="BY96" s="144"/>
      <c r="BZ96" s="144"/>
      <c r="CA96" s="144"/>
      <c r="CB96" s="144"/>
      <c r="CC96" s="144"/>
      <c r="CD96" s="144"/>
      <c r="CE96" s="144"/>
      <c r="CF96" s="144"/>
      <c r="CG96" s="144"/>
      <c r="CH96" s="144"/>
      <c r="CI96" s="144"/>
      <c r="CJ96" s="144"/>
      <c r="CK96" s="144"/>
      <c r="CL96" s="144"/>
      <c r="CM96" s="144"/>
      <c r="CN96" s="144"/>
      <c r="CO96" s="144"/>
      <c r="CP96" s="144"/>
      <c r="CQ96" s="144"/>
      <c r="CR96" s="144"/>
      <c r="CS96" s="144"/>
      <c r="CT96" s="144"/>
      <c r="CU96" s="144"/>
      <c r="CV96" s="144"/>
      <c r="CW96" s="144"/>
      <c r="CX96" s="144"/>
      <c r="CY96" s="144"/>
      <c r="CZ96" s="144"/>
      <c r="DA96" s="144"/>
      <c r="DB96" s="144"/>
      <c r="DC96" s="144"/>
      <c r="DD96" s="144"/>
      <c r="DE96" s="144"/>
      <c r="DF96" s="144"/>
      <c r="DG96" s="144"/>
      <c r="DH96" s="144"/>
      <c r="DI96" s="144"/>
      <c r="DJ96" s="144"/>
      <c r="DK96" s="144"/>
      <c r="DL96" s="144"/>
      <c r="DM96" s="144"/>
      <c r="DN96" s="144"/>
      <c r="DO96" s="144"/>
      <c r="DP96" s="144"/>
      <c r="DQ96" s="144"/>
      <c r="DR96" s="144"/>
      <c r="DS96" s="144"/>
      <c r="DT96" s="144"/>
      <c r="DU96" s="144"/>
      <c r="DV96" s="144"/>
      <c r="DW96" s="144"/>
      <c r="DX96" s="144"/>
      <c r="DY96" s="144"/>
      <c r="DZ96" s="144"/>
      <c r="EA96" s="144"/>
      <c r="EB96" s="144"/>
      <c r="EC96" s="144"/>
      <c r="ED96" s="144"/>
      <c r="EE96" s="144"/>
      <c r="EF96" s="144"/>
      <c r="EG96" s="144"/>
      <c r="EH96" s="144"/>
      <c r="EI96" s="144"/>
      <c r="EJ96" s="144"/>
      <c r="EK96" s="144"/>
      <c r="EL96" s="144"/>
      <c r="EM96" s="144"/>
      <c r="EN96" s="144"/>
      <c r="EO96" s="144"/>
      <c r="EP96" s="144"/>
      <c r="EQ96" s="144"/>
      <c r="ER96" s="144"/>
      <c r="ES96" s="144"/>
      <c r="ET96" s="144"/>
      <c r="EU96" s="144"/>
      <c r="EV96" s="144"/>
      <c r="EW96" s="144"/>
      <c r="EX96" s="144"/>
      <c r="EY96" s="144"/>
      <c r="EZ96" s="144"/>
      <c r="FA96" s="144"/>
      <c r="FB96" s="144"/>
      <c r="FC96" s="144"/>
      <c r="FD96" s="144"/>
      <c r="FE96" s="144"/>
      <c r="FF96" s="144"/>
      <c r="FG96" s="144"/>
      <c r="FH96" s="144"/>
      <c r="FI96" s="144"/>
      <c r="FJ96" s="144"/>
      <c r="FK96" s="144"/>
      <c r="FL96" s="144"/>
      <c r="FM96" s="144"/>
      <c r="FN96" s="144"/>
      <c r="FO96" s="144"/>
      <c r="FP96" s="144"/>
      <c r="FQ96" s="144"/>
      <c r="FR96" s="144"/>
      <c r="FS96" s="144"/>
      <c r="FT96" s="144"/>
      <c r="FU96" s="144"/>
      <c r="FV96" s="144"/>
      <c r="FW96" s="144"/>
      <c r="FX96" s="144"/>
      <c r="FY96" s="144"/>
      <c r="FZ96" s="144"/>
      <c r="GA96" s="144"/>
      <c r="GB96" s="144"/>
      <c r="GC96" s="144"/>
      <c r="GD96" s="144"/>
      <c r="GE96" s="144"/>
      <c r="GF96" s="144"/>
      <c r="GG96" s="144"/>
      <c r="GH96" s="144"/>
      <c r="GI96" s="144"/>
      <c r="GJ96" s="144"/>
      <c r="GK96" s="144"/>
      <c r="GL96" s="144"/>
      <c r="GM96" s="144"/>
      <c r="GN96" s="144"/>
      <c r="GO96" s="144"/>
      <c r="GP96" s="144"/>
      <c r="GQ96" s="144"/>
      <c r="GR96" s="144"/>
      <c r="GS96" s="144"/>
      <c r="GT96" s="144"/>
      <c r="GU96" s="144"/>
      <c r="GV96" s="144"/>
      <c r="GW96" s="144"/>
      <c r="GX96" s="144"/>
      <c r="GY96" s="144"/>
      <c r="GZ96" s="144"/>
      <c r="HA96" s="144"/>
      <c r="HB96" s="144"/>
      <c r="HC96" s="144"/>
      <c r="HD96" s="144"/>
      <c r="HE96" s="144"/>
      <c r="HF96" s="144"/>
      <c r="HG96" s="144"/>
      <c r="HH96" s="144"/>
      <c r="HI96" s="144"/>
      <c r="HJ96" s="144"/>
      <c r="HK96" s="144"/>
      <c r="HL96" s="144"/>
      <c r="HM96" s="144"/>
      <c r="HN96" s="144"/>
      <c r="HO96" s="144"/>
      <c r="HP96" s="144"/>
      <c r="HQ96" s="144"/>
      <c r="HR96" s="144"/>
      <c r="HS96" s="144"/>
      <c r="HT96" s="144"/>
      <c r="HU96" s="144"/>
      <c r="HV96" s="144"/>
      <c r="HW96" s="144"/>
      <c r="HX96" s="144"/>
      <c r="HY96" s="144"/>
      <c r="HZ96" s="144"/>
      <c r="IA96" s="144"/>
      <c r="IB96" s="144"/>
      <c r="IC96" s="144"/>
      <c r="ID96" s="144"/>
      <c r="IE96" s="144"/>
      <c r="IF96" s="144"/>
      <c r="IG96" s="144"/>
      <c r="IH96" s="144"/>
      <c r="II96" s="144"/>
      <c r="IJ96" s="144"/>
      <c r="IK96" s="144"/>
      <c r="IL96" s="144"/>
      <c r="IM96" s="144"/>
      <c r="IN96" s="144"/>
      <c r="IO96" s="144"/>
      <c r="IP96" s="144"/>
      <c r="IQ96" s="144"/>
      <c r="IR96" s="144"/>
      <c r="IS96" s="144"/>
      <c r="IT96" s="144"/>
      <c r="IU96" s="144"/>
      <c r="IV96" s="144"/>
      <c r="IW96" s="144"/>
      <c r="IX96" s="144"/>
      <c r="IY96" s="144"/>
      <c r="IZ96" s="144"/>
      <c r="JA96" s="144"/>
      <c r="JB96" s="144"/>
      <c r="JC96" s="144"/>
      <c r="JD96" s="144"/>
      <c r="JE96" s="144"/>
      <c r="JF96" s="144"/>
    </row>
    <row r="97" spans="1:266" s="148" customFormat="1" ht="24.75" customHeight="1">
      <c r="A97" s="116" t="s">
        <v>244</v>
      </c>
      <c r="B97" s="134"/>
      <c r="C97" s="110" t="s">
        <v>318</v>
      </c>
      <c r="D97" s="141">
        <v>19100</v>
      </c>
      <c r="E97" s="141">
        <f t="shared" si="27"/>
        <v>19100</v>
      </c>
      <c r="F97" s="141">
        <v>0</v>
      </c>
      <c r="G97" s="141" t="s">
        <v>138</v>
      </c>
      <c r="H97" s="141" t="s">
        <v>138</v>
      </c>
      <c r="I97" s="141">
        <f t="shared" si="38"/>
        <v>0</v>
      </c>
      <c r="J97" s="141">
        <f t="shared" si="36"/>
        <v>19100</v>
      </c>
      <c r="K97" s="141">
        <f t="shared" si="39"/>
        <v>19100</v>
      </c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  <c r="BA97" s="144"/>
      <c r="BB97" s="144"/>
      <c r="BC97" s="144"/>
      <c r="BD97" s="144"/>
      <c r="BE97" s="144"/>
      <c r="BF97" s="144"/>
      <c r="BG97" s="144"/>
      <c r="BH97" s="144"/>
      <c r="BI97" s="144"/>
      <c r="BJ97" s="144"/>
      <c r="BK97" s="144"/>
      <c r="BL97" s="144"/>
      <c r="BM97" s="144"/>
      <c r="BN97" s="144"/>
      <c r="BO97" s="144"/>
      <c r="BP97" s="144"/>
      <c r="BQ97" s="144"/>
      <c r="BR97" s="144"/>
      <c r="BS97" s="144"/>
      <c r="BT97" s="144"/>
      <c r="BU97" s="144"/>
      <c r="BV97" s="144"/>
      <c r="BW97" s="144"/>
      <c r="BX97" s="144"/>
      <c r="BY97" s="144"/>
      <c r="BZ97" s="144"/>
      <c r="CA97" s="144"/>
      <c r="CB97" s="144"/>
      <c r="CC97" s="144"/>
      <c r="CD97" s="144"/>
      <c r="CE97" s="144"/>
      <c r="CF97" s="144"/>
      <c r="CG97" s="144"/>
      <c r="CH97" s="144"/>
      <c r="CI97" s="144"/>
      <c r="CJ97" s="144"/>
      <c r="CK97" s="144"/>
      <c r="CL97" s="144"/>
      <c r="CM97" s="144"/>
      <c r="CN97" s="144"/>
      <c r="CO97" s="144"/>
      <c r="CP97" s="144"/>
      <c r="CQ97" s="144"/>
      <c r="CR97" s="144"/>
      <c r="CS97" s="144"/>
      <c r="CT97" s="144"/>
      <c r="CU97" s="144"/>
      <c r="CV97" s="144"/>
      <c r="CW97" s="144"/>
      <c r="CX97" s="144"/>
      <c r="CY97" s="144"/>
      <c r="CZ97" s="144"/>
      <c r="DA97" s="144"/>
      <c r="DB97" s="144"/>
      <c r="DC97" s="144"/>
      <c r="DD97" s="144"/>
      <c r="DE97" s="144"/>
      <c r="DF97" s="144"/>
      <c r="DG97" s="144"/>
      <c r="DH97" s="144"/>
      <c r="DI97" s="144"/>
      <c r="DJ97" s="144"/>
      <c r="DK97" s="144"/>
      <c r="DL97" s="144"/>
      <c r="DM97" s="144"/>
      <c r="DN97" s="144"/>
      <c r="DO97" s="144"/>
      <c r="DP97" s="144"/>
      <c r="DQ97" s="144"/>
      <c r="DR97" s="144"/>
      <c r="DS97" s="144"/>
      <c r="DT97" s="144"/>
      <c r="DU97" s="144"/>
      <c r="DV97" s="144"/>
      <c r="DW97" s="144"/>
      <c r="DX97" s="144"/>
      <c r="DY97" s="144"/>
      <c r="DZ97" s="144"/>
      <c r="EA97" s="144"/>
      <c r="EB97" s="144"/>
      <c r="EC97" s="144"/>
      <c r="ED97" s="144"/>
      <c r="EE97" s="144"/>
      <c r="EF97" s="144"/>
      <c r="EG97" s="144"/>
      <c r="EH97" s="144"/>
      <c r="EI97" s="144"/>
      <c r="EJ97" s="144"/>
      <c r="EK97" s="144"/>
      <c r="EL97" s="144"/>
      <c r="EM97" s="144"/>
      <c r="EN97" s="144"/>
      <c r="EO97" s="144"/>
      <c r="EP97" s="144"/>
      <c r="EQ97" s="144"/>
      <c r="ER97" s="144"/>
      <c r="ES97" s="144"/>
      <c r="ET97" s="144"/>
      <c r="EU97" s="144"/>
      <c r="EV97" s="144"/>
      <c r="EW97" s="144"/>
      <c r="EX97" s="144"/>
      <c r="EY97" s="144"/>
      <c r="EZ97" s="144"/>
      <c r="FA97" s="144"/>
      <c r="FB97" s="144"/>
      <c r="FC97" s="144"/>
      <c r="FD97" s="144"/>
      <c r="FE97" s="144"/>
      <c r="FF97" s="144"/>
      <c r="FG97" s="144"/>
      <c r="FH97" s="144"/>
      <c r="FI97" s="144"/>
      <c r="FJ97" s="144"/>
      <c r="FK97" s="144"/>
      <c r="FL97" s="144"/>
      <c r="FM97" s="144"/>
      <c r="FN97" s="144"/>
      <c r="FO97" s="144"/>
      <c r="FP97" s="144"/>
      <c r="FQ97" s="144"/>
      <c r="FR97" s="144"/>
      <c r="FS97" s="144"/>
      <c r="FT97" s="144"/>
      <c r="FU97" s="144"/>
      <c r="FV97" s="144"/>
      <c r="FW97" s="144"/>
      <c r="FX97" s="144"/>
      <c r="FY97" s="144"/>
      <c r="FZ97" s="144"/>
      <c r="GA97" s="144"/>
      <c r="GB97" s="144"/>
      <c r="GC97" s="144"/>
      <c r="GD97" s="144"/>
      <c r="GE97" s="144"/>
      <c r="GF97" s="144"/>
      <c r="GG97" s="144"/>
      <c r="GH97" s="144"/>
      <c r="GI97" s="144"/>
      <c r="GJ97" s="144"/>
      <c r="GK97" s="144"/>
      <c r="GL97" s="144"/>
      <c r="GM97" s="144"/>
      <c r="GN97" s="144"/>
      <c r="GO97" s="144"/>
      <c r="GP97" s="144"/>
      <c r="GQ97" s="144"/>
      <c r="GR97" s="144"/>
      <c r="GS97" s="144"/>
      <c r="GT97" s="144"/>
      <c r="GU97" s="144"/>
      <c r="GV97" s="144"/>
      <c r="GW97" s="144"/>
      <c r="GX97" s="144"/>
      <c r="GY97" s="144"/>
      <c r="GZ97" s="144"/>
      <c r="HA97" s="144"/>
      <c r="HB97" s="144"/>
      <c r="HC97" s="144"/>
      <c r="HD97" s="144"/>
      <c r="HE97" s="144"/>
      <c r="HF97" s="144"/>
      <c r="HG97" s="144"/>
      <c r="HH97" s="144"/>
      <c r="HI97" s="144"/>
      <c r="HJ97" s="144"/>
      <c r="HK97" s="144"/>
      <c r="HL97" s="144"/>
      <c r="HM97" s="144"/>
      <c r="HN97" s="144"/>
      <c r="HO97" s="144"/>
      <c r="HP97" s="144"/>
      <c r="HQ97" s="144"/>
      <c r="HR97" s="144"/>
      <c r="HS97" s="144"/>
      <c r="HT97" s="144"/>
      <c r="HU97" s="144"/>
      <c r="HV97" s="144"/>
      <c r="HW97" s="144"/>
      <c r="HX97" s="144"/>
      <c r="HY97" s="144"/>
      <c r="HZ97" s="144"/>
      <c r="IA97" s="144"/>
      <c r="IB97" s="144"/>
      <c r="IC97" s="144"/>
      <c r="ID97" s="144"/>
      <c r="IE97" s="144"/>
      <c r="IF97" s="144"/>
      <c r="IG97" s="144"/>
      <c r="IH97" s="144"/>
      <c r="II97" s="144"/>
      <c r="IJ97" s="144"/>
      <c r="IK97" s="144"/>
      <c r="IL97" s="144"/>
      <c r="IM97" s="144"/>
      <c r="IN97" s="144"/>
      <c r="IO97" s="144"/>
      <c r="IP97" s="144"/>
      <c r="IQ97" s="144"/>
      <c r="IR97" s="144"/>
      <c r="IS97" s="144"/>
      <c r="IT97" s="144"/>
      <c r="IU97" s="144"/>
      <c r="IV97" s="144"/>
      <c r="IW97" s="144"/>
      <c r="IX97" s="144"/>
      <c r="IY97" s="144"/>
      <c r="IZ97" s="144"/>
      <c r="JA97" s="144"/>
      <c r="JB97" s="144"/>
      <c r="JC97" s="144"/>
      <c r="JD97" s="144"/>
      <c r="JE97" s="144"/>
      <c r="JF97" s="144"/>
    </row>
    <row r="98" spans="1:266" s="148" customFormat="1">
      <c r="A98" s="120"/>
      <c r="B98" s="110" t="s">
        <v>138</v>
      </c>
      <c r="C98" s="134" t="s">
        <v>138</v>
      </c>
      <c r="D98" s="141" t="s">
        <v>138</v>
      </c>
      <c r="E98" s="141" t="s">
        <v>138</v>
      </c>
      <c r="F98" s="141" t="s">
        <v>138</v>
      </c>
      <c r="G98" s="141" t="s">
        <v>138</v>
      </c>
      <c r="H98" s="141" t="s">
        <v>138</v>
      </c>
      <c r="I98" s="141" t="str">
        <f t="shared" si="25"/>
        <v>-</v>
      </c>
      <c r="J98" s="175" t="s">
        <v>138</v>
      </c>
      <c r="K98" s="141" t="str">
        <f t="shared" si="39"/>
        <v>-</v>
      </c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  <c r="BO98" s="144"/>
      <c r="BP98" s="144"/>
      <c r="BQ98" s="144"/>
      <c r="BR98" s="144"/>
      <c r="BS98" s="144"/>
      <c r="BT98" s="144"/>
      <c r="BU98" s="144"/>
      <c r="BV98" s="144"/>
      <c r="BW98" s="144"/>
      <c r="BX98" s="144"/>
      <c r="BY98" s="144"/>
      <c r="BZ98" s="144"/>
      <c r="CA98" s="144"/>
      <c r="CB98" s="144"/>
      <c r="CC98" s="144"/>
      <c r="CD98" s="144"/>
      <c r="CE98" s="144"/>
      <c r="CF98" s="144"/>
      <c r="CG98" s="144"/>
      <c r="CH98" s="144"/>
      <c r="CI98" s="144"/>
      <c r="CJ98" s="144"/>
      <c r="CK98" s="144"/>
      <c r="CL98" s="144"/>
      <c r="CM98" s="144"/>
      <c r="CN98" s="144"/>
      <c r="CO98" s="144"/>
      <c r="CP98" s="144"/>
      <c r="CQ98" s="144"/>
      <c r="CR98" s="144"/>
      <c r="CS98" s="144"/>
      <c r="CT98" s="144"/>
      <c r="CU98" s="144"/>
      <c r="CV98" s="144"/>
      <c r="CW98" s="144"/>
      <c r="CX98" s="144"/>
      <c r="CY98" s="144"/>
      <c r="CZ98" s="144"/>
      <c r="DA98" s="144"/>
      <c r="DB98" s="144"/>
      <c r="DC98" s="144"/>
      <c r="DD98" s="144"/>
      <c r="DE98" s="144"/>
      <c r="DF98" s="144"/>
      <c r="DG98" s="144"/>
      <c r="DH98" s="144"/>
      <c r="DI98" s="144"/>
      <c r="DJ98" s="144"/>
      <c r="DK98" s="144"/>
      <c r="DL98" s="144"/>
      <c r="DM98" s="144"/>
      <c r="DN98" s="144"/>
      <c r="DO98" s="144"/>
      <c r="DP98" s="144"/>
      <c r="DQ98" s="144"/>
      <c r="DR98" s="144"/>
      <c r="DS98" s="144"/>
      <c r="DT98" s="144"/>
      <c r="DU98" s="144"/>
      <c r="DV98" s="144"/>
      <c r="DW98" s="144"/>
      <c r="DX98" s="144"/>
      <c r="DY98" s="144"/>
      <c r="DZ98" s="144"/>
      <c r="EA98" s="144"/>
      <c r="EB98" s="144"/>
      <c r="EC98" s="144"/>
      <c r="ED98" s="144"/>
      <c r="EE98" s="144"/>
      <c r="EF98" s="144"/>
      <c r="EG98" s="144"/>
      <c r="EH98" s="144"/>
      <c r="EI98" s="144"/>
      <c r="EJ98" s="144"/>
      <c r="EK98" s="144"/>
      <c r="EL98" s="144"/>
      <c r="EM98" s="144"/>
      <c r="EN98" s="144"/>
      <c r="EO98" s="144"/>
      <c r="EP98" s="144"/>
      <c r="EQ98" s="144"/>
      <c r="ER98" s="144"/>
      <c r="ES98" s="144"/>
      <c r="ET98" s="144"/>
      <c r="EU98" s="144"/>
      <c r="EV98" s="144"/>
      <c r="EW98" s="144"/>
      <c r="EX98" s="144"/>
      <c r="EY98" s="144"/>
      <c r="EZ98" s="144"/>
      <c r="FA98" s="144"/>
      <c r="FB98" s="144"/>
      <c r="FC98" s="144"/>
      <c r="FD98" s="144"/>
      <c r="FE98" s="144"/>
      <c r="FF98" s="144"/>
      <c r="FG98" s="144"/>
      <c r="FH98" s="144"/>
      <c r="FI98" s="144"/>
      <c r="FJ98" s="144"/>
      <c r="FK98" s="144"/>
      <c r="FL98" s="144"/>
      <c r="FM98" s="144"/>
      <c r="FN98" s="144"/>
      <c r="FO98" s="144"/>
      <c r="FP98" s="144"/>
      <c r="FQ98" s="144"/>
      <c r="FR98" s="144"/>
      <c r="FS98" s="144"/>
      <c r="FT98" s="144"/>
      <c r="FU98" s="144"/>
      <c r="FV98" s="144"/>
      <c r="FW98" s="144"/>
      <c r="FX98" s="144"/>
      <c r="FY98" s="144"/>
      <c r="FZ98" s="144"/>
      <c r="GA98" s="144"/>
      <c r="GB98" s="144"/>
      <c r="GC98" s="144"/>
      <c r="GD98" s="144"/>
      <c r="GE98" s="144"/>
      <c r="GF98" s="144"/>
      <c r="GG98" s="144"/>
      <c r="GH98" s="144"/>
      <c r="GI98" s="144"/>
      <c r="GJ98" s="144"/>
      <c r="GK98" s="144"/>
      <c r="GL98" s="144"/>
      <c r="GM98" s="144"/>
      <c r="GN98" s="144"/>
      <c r="GO98" s="144"/>
      <c r="GP98" s="144"/>
      <c r="GQ98" s="144"/>
      <c r="GR98" s="144"/>
      <c r="GS98" s="144"/>
      <c r="GT98" s="144"/>
      <c r="GU98" s="144"/>
      <c r="GV98" s="144"/>
      <c r="GW98" s="144"/>
      <c r="GX98" s="144"/>
      <c r="GY98" s="144"/>
      <c r="GZ98" s="144"/>
      <c r="HA98" s="144"/>
      <c r="HB98" s="144"/>
      <c r="HC98" s="144"/>
      <c r="HD98" s="144"/>
      <c r="HE98" s="144"/>
      <c r="HF98" s="144"/>
      <c r="HG98" s="144"/>
      <c r="HH98" s="144"/>
      <c r="HI98" s="144"/>
      <c r="HJ98" s="144"/>
      <c r="HK98" s="144"/>
      <c r="HL98" s="144"/>
      <c r="HM98" s="144"/>
      <c r="HN98" s="144"/>
      <c r="HO98" s="144"/>
      <c r="HP98" s="144"/>
      <c r="HQ98" s="144"/>
      <c r="HR98" s="144"/>
      <c r="HS98" s="144"/>
      <c r="HT98" s="144"/>
      <c r="HU98" s="144"/>
      <c r="HV98" s="144"/>
      <c r="HW98" s="144"/>
      <c r="HX98" s="144"/>
      <c r="HY98" s="144"/>
      <c r="HZ98" s="144"/>
      <c r="IA98" s="144"/>
      <c r="IB98" s="144"/>
      <c r="IC98" s="144"/>
      <c r="ID98" s="144"/>
      <c r="IE98" s="144"/>
      <c r="IF98" s="144"/>
      <c r="IG98" s="144"/>
      <c r="IH98" s="144"/>
      <c r="II98" s="144"/>
      <c r="IJ98" s="144"/>
      <c r="IK98" s="144"/>
      <c r="IL98" s="144"/>
      <c r="IM98" s="144"/>
      <c r="IN98" s="144"/>
      <c r="IO98" s="144"/>
      <c r="IP98" s="144"/>
      <c r="IQ98" s="144"/>
      <c r="IR98" s="144"/>
      <c r="IS98" s="144"/>
      <c r="IT98" s="144"/>
      <c r="IU98" s="144"/>
      <c r="IV98" s="144"/>
      <c r="IW98" s="144"/>
      <c r="IX98" s="144"/>
      <c r="IY98" s="144"/>
      <c r="IZ98" s="144"/>
      <c r="JA98" s="144"/>
      <c r="JB98" s="144"/>
      <c r="JC98" s="144"/>
      <c r="JD98" s="144"/>
      <c r="JE98" s="144"/>
      <c r="JF98" s="144"/>
    </row>
    <row r="99" spans="1:266" s="114" customFormat="1">
      <c r="A99" s="111" t="s">
        <v>159</v>
      </c>
      <c r="B99" s="112" t="s">
        <v>236</v>
      </c>
      <c r="C99" s="112" t="s">
        <v>326</v>
      </c>
      <c r="D99" s="113">
        <f>D100+D101</f>
        <v>56500</v>
      </c>
      <c r="E99" s="113">
        <f>D99</f>
        <v>56500</v>
      </c>
      <c r="F99" s="113">
        <f>F100+F101</f>
        <v>56500</v>
      </c>
      <c r="G99" s="113" t="s">
        <v>138</v>
      </c>
      <c r="H99" s="113" t="s">
        <v>138</v>
      </c>
      <c r="I99" s="113">
        <f t="shared" ref="I99" si="40">F99</f>
        <v>56500</v>
      </c>
      <c r="J99" s="113">
        <f t="shared" si="36"/>
        <v>0</v>
      </c>
      <c r="K99" s="113">
        <f t="shared" si="39"/>
        <v>0</v>
      </c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  <c r="BI99" s="146"/>
      <c r="BJ99" s="146"/>
      <c r="BK99" s="146"/>
      <c r="BL99" s="146"/>
      <c r="BM99" s="146"/>
      <c r="BN99" s="146"/>
      <c r="BO99" s="146"/>
      <c r="BP99" s="146"/>
      <c r="BQ99" s="146"/>
      <c r="BR99" s="146"/>
      <c r="BS99" s="146"/>
      <c r="BT99" s="146"/>
      <c r="BU99" s="146"/>
      <c r="BV99" s="146"/>
      <c r="BW99" s="146"/>
      <c r="BX99" s="146"/>
      <c r="BY99" s="146"/>
      <c r="BZ99" s="146"/>
      <c r="CA99" s="146"/>
      <c r="CB99" s="146"/>
      <c r="CC99" s="146"/>
      <c r="CD99" s="146"/>
      <c r="CE99" s="146"/>
      <c r="CF99" s="146"/>
      <c r="CG99" s="146"/>
      <c r="CH99" s="146"/>
      <c r="CI99" s="146"/>
      <c r="CJ99" s="146"/>
      <c r="CK99" s="146"/>
      <c r="CL99" s="146"/>
      <c r="CM99" s="146"/>
      <c r="CN99" s="146"/>
      <c r="CO99" s="146"/>
      <c r="CP99" s="146"/>
      <c r="CQ99" s="146"/>
      <c r="CR99" s="146"/>
      <c r="CS99" s="146"/>
      <c r="CT99" s="146"/>
      <c r="CU99" s="146"/>
      <c r="CV99" s="146"/>
      <c r="CW99" s="146"/>
      <c r="CX99" s="146"/>
      <c r="CY99" s="146"/>
      <c r="CZ99" s="146"/>
      <c r="DA99" s="146"/>
      <c r="DB99" s="146"/>
      <c r="DC99" s="146"/>
      <c r="DD99" s="146"/>
      <c r="DE99" s="146"/>
      <c r="DF99" s="146"/>
      <c r="DG99" s="146"/>
      <c r="DH99" s="146"/>
      <c r="DI99" s="146"/>
      <c r="DJ99" s="146"/>
      <c r="DK99" s="146"/>
      <c r="DL99" s="146"/>
      <c r="DM99" s="146"/>
      <c r="DN99" s="146"/>
      <c r="DO99" s="146"/>
      <c r="DP99" s="146"/>
      <c r="DQ99" s="146"/>
      <c r="DR99" s="146"/>
      <c r="DS99" s="146"/>
      <c r="DT99" s="146"/>
      <c r="DU99" s="146"/>
      <c r="DV99" s="146"/>
      <c r="DW99" s="146"/>
      <c r="DX99" s="146"/>
      <c r="DY99" s="146"/>
      <c r="DZ99" s="146"/>
      <c r="EA99" s="146"/>
      <c r="EB99" s="146"/>
      <c r="EC99" s="146"/>
      <c r="ED99" s="146"/>
      <c r="EE99" s="146"/>
      <c r="EF99" s="146"/>
      <c r="EG99" s="146"/>
      <c r="EH99" s="146"/>
      <c r="EI99" s="146"/>
      <c r="EJ99" s="146"/>
      <c r="EK99" s="146"/>
      <c r="EL99" s="146"/>
      <c r="EM99" s="146"/>
      <c r="EN99" s="146"/>
      <c r="EO99" s="146"/>
      <c r="EP99" s="146"/>
      <c r="EQ99" s="146"/>
      <c r="ER99" s="146"/>
      <c r="ES99" s="146"/>
      <c r="ET99" s="146"/>
      <c r="EU99" s="146"/>
      <c r="EV99" s="146"/>
      <c r="EW99" s="146"/>
      <c r="EX99" s="146"/>
      <c r="EY99" s="146"/>
      <c r="EZ99" s="146"/>
      <c r="FA99" s="146"/>
      <c r="FB99" s="146"/>
      <c r="FC99" s="146"/>
      <c r="FD99" s="146"/>
      <c r="FE99" s="146"/>
      <c r="FF99" s="146"/>
      <c r="FG99" s="146"/>
      <c r="FH99" s="146"/>
      <c r="FI99" s="146"/>
      <c r="FJ99" s="146"/>
      <c r="FK99" s="146"/>
      <c r="FL99" s="146"/>
      <c r="FM99" s="146"/>
      <c r="FN99" s="146"/>
      <c r="FO99" s="146"/>
      <c r="FP99" s="146"/>
      <c r="FQ99" s="146"/>
      <c r="FR99" s="146"/>
      <c r="FS99" s="146"/>
      <c r="FT99" s="146"/>
      <c r="FU99" s="146"/>
      <c r="FV99" s="146"/>
      <c r="FW99" s="146"/>
      <c r="FX99" s="146"/>
      <c r="FY99" s="146"/>
      <c r="FZ99" s="146"/>
      <c r="GA99" s="146"/>
      <c r="GB99" s="146"/>
      <c r="GC99" s="146"/>
      <c r="GD99" s="146"/>
      <c r="GE99" s="146"/>
      <c r="GF99" s="146"/>
      <c r="GG99" s="146"/>
      <c r="GH99" s="146"/>
      <c r="GI99" s="146"/>
      <c r="GJ99" s="146"/>
      <c r="GK99" s="146"/>
      <c r="GL99" s="146"/>
      <c r="GM99" s="146"/>
      <c r="GN99" s="146"/>
      <c r="GO99" s="146"/>
      <c r="GP99" s="146"/>
      <c r="GQ99" s="146"/>
      <c r="GR99" s="146"/>
      <c r="GS99" s="146"/>
      <c r="GT99" s="146"/>
      <c r="GU99" s="146"/>
      <c r="GV99" s="146"/>
      <c r="GW99" s="146"/>
      <c r="GX99" s="146"/>
      <c r="GY99" s="146"/>
      <c r="GZ99" s="146"/>
      <c r="HA99" s="146"/>
      <c r="HB99" s="146"/>
      <c r="HC99" s="146"/>
      <c r="HD99" s="146"/>
      <c r="HE99" s="146"/>
      <c r="HF99" s="146"/>
      <c r="HG99" s="146"/>
      <c r="HH99" s="146"/>
      <c r="HI99" s="146"/>
      <c r="HJ99" s="146"/>
      <c r="HK99" s="146"/>
      <c r="HL99" s="146"/>
      <c r="HM99" s="146"/>
      <c r="HN99" s="146"/>
      <c r="HO99" s="146"/>
      <c r="HP99" s="146"/>
      <c r="HQ99" s="146"/>
      <c r="HR99" s="146"/>
      <c r="HS99" s="146"/>
      <c r="HT99" s="146"/>
      <c r="HU99" s="146"/>
      <c r="HV99" s="146"/>
      <c r="HW99" s="146"/>
      <c r="HX99" s="146"/>
      <c r="HY99" s="146"/>
      <c r="HZ99" s="146"/>
      <c r="IA99" s="146"/>
      <c r="IB99" s="146"/>
      <c r="IC99" s="146"/>
      <c r="ID99" s="146"/>
      <c r="IE99" s="146"/>
      <c r="IF99" s="146"/>
      <c r="IG99" s="146"/>
      <c r="IH99" s="146"/>
      <c r="II99" s="146"/>
      <c r="IJ99" s="146"/>
      <c r="IK99" s="146"/>
      <c r="IL99" s="146"/>
      <c r="IM99" s="146"/>
      <c r="IN99" s="146"/>
      <c r="IO99" s="146"/>
      <c r="IP99" s="146"/>
      <c r="IQ99" s="146"/>
      <c r="IR99" s="146"/>
      <c r="IS99" s="146"/>
      <c r="IT99" s="146"/>
      <c r="IU99" s="146"/>
      <c r="IV99" s="146"/>
      <c r="IW99" s="146"/>
      <c r="IX99" s="146"/>
      <c r="IY99" s="146"/>
      <c r="IZ99" s="146"/>
      <c r="JA99" s="146"/>
      <c r="JB99" s="146"/>
      <c r="JC99" s="146"/>
      <c r="JD99" s="146"/>
      <c r="JE99" s="146"/>
      <c r="JF99" s="146"/>
    </row>
    <row r="100" spans="1:266" s="148" customFormat="1">
      <c r="A100" s="120" t="s">
        <v>159</v>
      </c>
      <c r="B100" s="134"/>
      <c r="C100" s="110" t="s">
        <v>291</v>
      </c>
      <c r="D100" s="141">
        <v>1500</v>
      </c>
      <c r="E100" s="141">
        <v>1500</v>
      </c>
      <c r="F100" s="141">
        <v>1500</v>
      </c>
      <c r="G100" s="141" t="s">
        <v>138</v>
      </c>
      <c r="H100" s="141" t="s">
        <v>138</v>
      </c>
      <c r="I100" s="141">
        <f t="shared" si="25"/>
        <v>1500</v>
      </c>
      <c r="J100" s="141">
        <f t="shared" si="36"/>
        <v>0</v>
      </c>
      <c r="K100" s="141">
        <f t="shared" si="39"/>
        <v>0</v>
      </c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  <c r="BO100" s="144"/>
      <c r="BP100" s="144"/>
      <c r="BQ100" s="144"/>
      <c r="BR100" s="144"/>
      <c r="BS100" s="144"/>
      <c r="BT100" s="144"/>
      <c r="BU100" s="144"/>
      <c r="BV100" s="144"/>
      <c r="BW100" s="144"/>
      <c r="BX100" s="144"/>
      <c r="BY100" s="144"/>
      <c r="BZ100" s="144"/>
      <c r="CA100" s="144"/>
      <c r="CB100" s="144"/>
      <c r="CC100" s="144"/>
      <c r="CD100" s="144"/>
      <c r="CE100" s="144"/>
      <c r="CF100" s="144"/>
      <c r="CG100" s="144"/>
      <c r="CH100" s="144"/>
      <c r="CI100" s="144"/>
      <c r="CJ100" s="144"/>
      <c r="CK100" s="144"/>
      <c r="CL100" s="144"/>
      <c r="CM100" s="144"/>
      <c r="CN100" s="144"/>
      <c r="CO100" s="144"/>
      <c r="CP100" s="144"/>
      <c r="CQ100" s="144"/>
      <c r="CR100" s="144"/>
      <c r="CS100" s="144"/>
      <c r="CT100" s="144"/>
      <c r="CU100" s="144"/>
      <c r="CV100" s="144"/>
      <c r="CW100" s="144"/>
      <c r="CX100" s="144"/>
      <c r="CY100" s="144"/>
      <c r="CZ100" s="144"/>
      <c r="DA100" s="144"/>
      <c r="DB100" s="144"/>
      <c r="DC100" s="144"/>
      <c r="DD100" s="144"/>
      <c r="DE100" s="144"/>
      <c r="DF100" s="144"/>
      <c r="DG100" s="144"/>
      <c r="DH100" s="144"/>
      <c r="DI100" s="144"/>
      <c r="DJ100" s="144"/>
      <c r="DK100" s="144"/>
      <c r="DL100" s="144"/>
      <c r="DM100" s="144"/>
      <c r="DN100" s="144"/>
      <c r="DO100" s="144"/>
      <c r="DP100" s="144"/>
      <c r="DQ100" s="144"/>
      <c r="DR100" s="144"/>
      <c r="DS100" s="144"/>
      <c r="DT100" s="144"/>
      <c r="DU100" s="144"/>
      <c r="DV100" s="144"/>
      <c r="DW100" s="144"/>
      <c r="DX100" s="144"/>
      <c r="DY100" s="144"/>
      <c r="DZ100" s="144"/>
      <c r="EA100" s="144"/>
      <c r="EB100" s="144"/>
      <c r="EC100" s="144"/>
      <c r="ED100" s="144"/>
      <c r="EE100" s="144"/>
      <c r="EF100" s="144"/>
      <c r="EG100" s="144"/>
      <c r="EH100" s="144"/>
      <c r="EI100" s="144"/>
      <c r="EJ100" s="144"/>
      <c r="EK100" s="144"/>
      <c r="EL100" s="144"/>
      <c r="EM100" s="144"/>
      <c r="EN100" s="144"/>
      <c r="EO100" s="144"/>
      <c r="EP100" s="144"/>
      <c r="EQ100" s="144"/>
      <c r="ER100" s="144"/>
      <c r="ES100" s="144"/>
      <c r="ET100" s="144"/>
      <c r="EU100" s="144"/>
      <c r="EV100" s="144"/>
      <c r="EW100" s="144"/>
      <c r="EX100" s="144"/>
      <c r="EY100" s="144"/>
      <c r="EZ100" s="144"/>
      <c r="FA100" s="144"/>
      <c r="FB100" s="144"/>
      <c r="FC100" s="144"/>
      <c r="FD100" s="144"/>
      <c r="FE100" s="144"/>
      <c r="FF100" s="144"/>
      <c r="FG100" s="144"/>
      <c r="FH100" s="144"/>
      <c r="FI100" s="144"/>
      <c r="FJ100" s="144"/>
      <c r="FK100" s="144"/>
      <c r="FL100" s="144"/>
      <c r="FM100" s="144"/>
      <c r="FN100" s="144"/>
      <c r="FO100" s="144"/>
      <c r="FP100" s="144"/>
      <c r="FQ100" s="144"/>
      <c r="FR100" s="144"/>
      <c r="FS100" s="144"/>
      <c r="FT100" s="144"/>
      <c r="FU100" s="144"/>
      <c r="FV100" s="144"/>
      <c r="FW100" s="144"/>
      <c r="FX100" s="144"/>
      <c r="FY100" s="144"/>
      <c r="FZ100" s="144"/>
      <c r="GA100" s="144"/>
      <c r="GB100" s="144"/>
      <c r="GC100" s="144"/>
      <c r="GD100" s="144"/>
      <c r="GE100" s="144"/>
      <c r="GF100" s="144"/>
      <c r="GG100" s="144"/>
      <c r="GH100" s="144"/>
      <c r="GI100" s="144"/>
      <c r="GJ100" s="144"/>
      <c r="GK100" s="144"/>
      <c r="GL100" s="144"/>
      <c r="GM100" s="144"/>
      <c r="GN100" s="144"/>
      <c r="GO100" s="144"/>
      <c r="GP100" s="144"/>
      <c r="GQ100" s="144"/>
      <c r="GR100" s="144"/>
      <c r="GS100" s="144"/>
      <c r="GT100" s="144"/>
      <c r="GU100" s="144"/>
      <c r="GV100" s="144"/>
      <c r="GW100" s="144"/>
      <c r="GX100" s="144"/>
      <c r="GY100" s="144"/>
      <c r="GZ100" s="144"/>
      <c r="HA100" s="144"/>
      <c r="HB100" s="144"/>
      <c r="HC100" s="144"/>
      <c r="HD100" s="144"/>
      <c r="HE100" s="144"/>
      <c r="HF100" s="144"/>
      <c r="HG100" s="144"/>
      <c r="HH100" s="144"/>
      <c r="HI100" s="144"/>
      <c r="HJ100" s="144"/>
      <c r="HK100" s="144"/>
      <c r="HL100" s="144"/>
      <c r="HM100" s="144"/>
      <c r="HN100" s="144"/>
      <c r="HO100" s="144"/>
      <c r="HP100" s="144"/>
      <c r="HQ100" s="144"/>
      <c r="HR100" s="144"/>
      <c r="HS100" s="144"/>
      <c r="HT100" s="144"/>
      <c r="HU100" s="144"/>
      <c r="HV100" s="144"/>
      <c r="HW100" s="144"/>
      <c r="HX100" s="144"/>
      <c r="HY100" s="144"/>
      <c r="HZ100" s="144"/>
      <c r="IA100" s="144"/>
      <c r="IB100" s="144"/>
      <c r="IC100" s="144"/>
      <c r="ID100" s="144"/>
      <c r="IE100" s="144"/>
      <c r="IF100" s="144"/>
      <c r="IG100" s="144"/>
      <c r="IH100" s="144"/>
      <c r="II100" s="144"/>
      <c r="IJ100" s="144"/>
      <c r="IK100" s="144"/>
      <c r="IL100" s="144"/>
      <c r="IM100" s="144"/>
      <c r="IN100" s="144"/>
      <c r="IO100" s="144"/>
      <c r="IP100" s="144"/>
      <c r="IQ100" s="144"/>
      <c r="IR100" s="144"/>
      <c r="IS100" s="144"/>
      <c r="IT100" s="144"/>
      <c r="IU100" s="144"/>
      <c r="IV100" s="144"/>
      <c r="IW100" s="144"/>
      <c r="IX100" s="144"/>
      <c r="IY100" s="144"/>
      <c r="IZ100" s="144"/>
      <c r="JA100" s="144"/>
      <c r="JB100" s="144"/>
      <c r="JC100" s="144"/>
      <c r="JD100" s="144"/>
      <c r="JE100" s="144"/>
      <c r="JF100" s="144"/>
    </row>
    <row r="101" spans="1:266" s="148" customFormat="1" ht="13.5" customHeight="1">
      <c r="A101" s="119" t="s">
        <v>159</v>
      </c>
      <c r="B101" s="134"/>
      <c r="C101" s="110" t="s">
        <v>311</v>
      </c>
      <c r="D101" s="141">
        <v>55000</v>
      </c>
      <c r="E101" s="141">
        <f>D101</f>
        <v>55000</v>
      </c>
      <c r="F101" s="141">
        <v>55000</v>
      </c>
      <c r="G101" s="141" t="s">
        <v>138</v>
      </c>
      <c r="H101" s="141" t="s">
        <v>138</v>
      </c>
      <c r="I101" s="141">
        <f t="shared" si="25"/>
        <v>55000</v>
      </c>
      <c r="J101" s="141">
        <f t="shared" si="36"/>
        <v>0</v>
      </c>
      <c r="K101" s="141">
        <f t="shared" si="39"/>
        <v>0</v>
      </c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  <c r="BO101" s="144"/>
      <c r="BP101" s="144"/>
      <c r="BQ101" s="144"/>
      <c r="BR101" s="144"/>
      <c r="BS101" s="144"/>
      <c r="BT101" s="144"/>
      <c r="BU101" s="144"/>
      <c r="BV101" s="144"/>
      <c r="BW101" s="144"/>
      <c r="BX101" s="144"/>
      <c r="BY101" s="144"/>
      <c r="BZ101" s="144"/>
      <c r="CA101" s="144"/>
      <c r="CB101" s="144"/>
      <c r="CC101" s="144"/>
      <c r="CD101" s="144"/>
      <c r="CE101" s="144"/>
      <c r="CF101" s="144"/>
      <c r="CG101" s="144"/>
      <c r="CH101" s="144"/>
      <c r="CI101" s="144"/>
      <c r="CJ101" s="144"/>
      <c r="CK101" s="144"/>
      <c r="CL101" s="144"/>
      <c r="CM101" s="144"/>
      <c r="CN101" s="144"/>
      <c r="CO101" s="144"/>
      <c r="CP101" s="144"/>
      <c r="CQ101" s="144"/>
      <c r="CR101" s="144"/>
      <c r="CS101" s="144"/>
      <c r="CT101" s="144"/>
      <c r="CU101" s="144"/>
      <c r="CV101" s="144"/>
      <c r="CW101" s="144"/>
      <c r="CX101" s="144"/>
      <c r="CY101" s="144"/>
      <c r="CZ101" s="144"/>
      <c r="DA101" s="144"/>
      <c r="DB101" s="144"/>
      <c r="DC101" s="144"/>
      <c r="DD101" s="144"/>
      <c r="DE101" s="144"/>
      <c r="DF101" s="144"/>
      <c r="DG101" s="144"/>
      <c r="DH101" s="144"/>
      <c r="DI101" s="144"/>
      <c r="DJ101" s="144"/>
      <c r="DK101" s="144"/>
      <c r="DL101" s="144"/>
      <c r="DM101" s="144"/>
      <c r="DN101" s="144"/>
      <c r="DO101" s="144"/>
      <c r="DP101" s="144"/>
      <c r="DQ101" s="144"/>
      <c r="DR101" s="144"/>
      <c r="DS101" s="144"/>
      <c r="DT101" s="144"/>
      <c r="DU101" s="144"/>
      <c r="DV101" s="144"/>
      <c r="DW101" s="144"/>
      <c r="DX101" s="144"/>
      <c r="DY101" s="144"/>
      <c r="DZ101" s="144"/>
      <c r="EA101" s="144"/>
      <c r="EB101" s="144"/>
      <c r="EC101" s="144"/>
      <c r="ED101" s="144"/>
      <c r="EE101" s="144"/>
      <c r="EF101" s="144"/>
      <c r="EG101" s="144"/>
      <c r="EH101" s="144"/>
      <c r="EI101" s="144"/>
      <c r="EJ101" s="144"/>
      <c r="EK101" s="144"/>
      <c r="EL101" s="144"/>
      <c r="EM101" s="144"/>
      <c r="EN101" s="144"/>
      <c r="EO101" s="144"/>
      <c r="EP101" s="144"/>
      <c r="EQ101" s="144"/>
      <c r="ER101" s="144"/>
      <c r="ES101" s="144"/>
      <c r="ET101" s="144"/>
      <c r="EU101" s="144"/>
      <c r="EV101" s="144"/>
      <c r="EW101" s="144"/>
      <c r="EX101" s="144"/>
      <c r="EY101" s="144"/>
      <c r="EZ101" s="144"/>
      <c r="FA101" s="144"/>
      <c r="FB101" s="144"/>
      <c r="FC101" s="144"/>
      <c r="FD101" s="144"/>
      <c r="FE101" s="144"/>
      <c r="FF101" s="144"/>
      <c r="FG101" s="144"/>
      <c r="FH101" s="144"/>
      <c r="FI101" s="144"/>
      <c r="FJ101" s="144"/>
      <c r="FK101" s="144"/>
      <c r="FL101" s="144"/>
      <c r="FM101" s="144"/>
      <c r="FN101" s="144"/>
      <c r="FO101" s="144"/>
      <c r="FP101" s="144"/>
      <c r="FQ101" s="144"/>
      <c r="FR101" s="144"/>
      <c r="FS101" s="144"/>
      <c r="FT101" s="144"/>
      <c r="FU101" s="144"/>
      <c r="FV101" s="144"/>
      <c r="FW101" s="144"/>
      <c r="FX101" s="144"/>
      <c r="FY101" s="144"/>
      <c r="FZ101" s="144"/>
      <c r="GA101" s="144"/>
      <c r="GB101" s="144"/>
      <c r="GC101" s="144"/>
      <c r="GD101" s="144"/>
      <c r="GE101" s="144"/>
      <c r="GF101" s="144"/>
      <c r="GG101" s="144"/>
      <c r="GH101" s="144"/>
      <c r="GI101" s="144"/>
      <c r="GJ101" s="144"/>
      <c r="GK101" s="144"/>
      <c r="GL101" s="144"/>
      <c r="GM101" s="144"/>
      <c r="GN101" s="144"/>
      <c r="GO101" s="144"/>
      <c r="GP101" s="144"/>
      <c r="GQ101" s="144"/>
      <c r="GR101" s="144"/>
      <c r="GS101" s="144"/>
      <c r="GT101" s="144"/>
      <c r="GU101" s="144"/>
      <c r="GV101" s="144"/>
      <c r="GW101" s="144"/>
      <c r="GX101" s="144"/>
      <c r="GY101" s="144"/>
      <c r="GZ101" s="144"/>
      <c r="HA101" s="144"/>
      <c r="HB101" s="144"/>
      <c r="HC101" s="144"/>
      <c r="HD101" s="144"/>
      <c r="HE101" s="144"/>
      <c r="HF101" s="144"/>
      <c r="HG101" s="144"/>
      <c r="HH101" s="144"/>
      <c r="HI101" s="144"/>
      <c r="HJ101" s="144"/>
      <c r="HK101" s="144"/>
      <c r="HL101" s="144"/>
      <c r="HM101" s="144"/>
      <c r="HN101" s="144"/>
      <c r="HO101" s="144"/>
      <c r="HP101" s="144"/>
      <c r="HQ101" s="144"/>
      <c r="HR101" s="144"/>
      <c r="HS101" s="144"/>
      <c r="HT101" s="144"/>
      <c r="HU101" s="144"/>
      <c r="HV101" s="144"/>
      <c r="HW101" s="144"/>
      <c r="HX101" s="144"/>
      <c r="HY101" s="144"/>
      <c r="HZ101" s="144"/>
      <c r="IA101" s="144"/>
      <c r="IB101" s="144"/>
      <c r="IC101" s="144"/>
      <c r="ID101" s="144"/>
      <c r="IE101" s="144"/>
      <c r="IF101" s="144"/>
      <c r="IG101" s="144"/>
      <c r="IH101" s="144"/>
      <c r="II101" s="144"/>
      <c r="IJ101" s="144"/>
      <c r="IK101" s="144"/>
      <c r="IL101" s="144"/>
      <c r="IM101" s="144"/>
      <c r="IN101" s="144"/>
      <c r="IO101" s="144"/>
      <c r="IP101" s="144"/>
      <c r="IQ101" s="144"/>
      <c r="IR101" s="144"/>
      <c r="IS101" s="144"/>
      <c r="IT101" s="144"/>
      <c r="IU101" s="144"/>
      <c r="IV101" s="144"/>
      <c r="IW101" s="144"/>
      <c r="IX101" s="144"/>
      <c r="IY101" s="144"/>
      <c r="IZ101" s="144"/>
      <c r="JA101" s="144"/>
      <c r="JB101" s="144"/>
      <c r="JC101" s="144"/>
      <c r="JD101" s="144"/>
      <c r="JE101" s="144"/>
      <c r="JF101" s="144"/>
    </row>
    <row r="102" spans="1:266" s="148" customFormat="1">
      <c r="A102" s="120"/>
      <c r="B102" s="110" t="s">
        <v>138</v>
      </c>
      <c r="C102" s="134" t="s">
        <v>138</v>
      </c>
      <c r="D102" s="141" t="s">
        <v>138</v>
      </c>
      <c r="E102" s="141" t="s">
        <v>138</v>
      </c>
      <c r="F102" s="141" t="s">
        <v>138</v>
      </c>
      <c r="G102" s="141" t="s">
        <v>138</v>
      </c>
      <c r="H102" s="141" t="s">
        <v>138</v>
      </c>
      <c r="I102" s="141" t="str">
        <f t="shared" si="25"/>
        <v>-</v>
      </c>
      <c r="J102" s="141" t="s">
        <v>138</v>
      </c>
      <c r="K102" s="141" t="s">
        <v>138</v>
      </c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  <c r="BO102" s="144"/>
      <c r="BP102" s="144"/>
      <c r="BQ102" s="144"/>
      <c r="BR102" s="144"/>
      <c r="BS102" s="144"/>
      <c r="BT102" s="144"/>
      <c r="BU102" s="144"/>
      <c r="BV102" s="144"/>
      <c r="BW102" s="144"/>
      <c r="BX102" s="144"/>
      <c r="BY102" s="144"/>
      <c r="BZ102" s="144"/>
      <c r="CA102" s="144"/>
      <c r="CB102" s="144"/>
      <c r="CC102" s="144"/>
      <c r="CD102" s="144"/>
      <c r="CE102" s="144"/>
      <c r="CF102" s="144"/>
      <c r="CG102" s="144"/>
      <c r="CH102" s="144"/>
      <c r="CI102" s="144"/>
      <c r="CJ102" s="144"/>
      <c r="CK102" s="144"/>
      <c r="CL102" s="144"/>
      <c r="CM102" s="144"/>
      <c r="CN102" s="144"/>
      <c r="CO102" s="144"/>
      <c r="CP102" s="144"/>
      <c r="CQ102" s="144"/>
      <c r="CR102" s="144"/>
      <c r="CS102" s="144"/>
      <c r="CT102" s="144"/>
      <c r="CU102" s="144"/>
      <c r="CV102" s="144"/>
      <c r="CW102" s="144"/>
      <c r="CX102" s="144"/>
      <c r="CY102" s="144"/>
      <c r="CZ102" s="144"/>
      <c r="DA102" s="144"/>
      <c r="DB102" s="144"/>
      <c r="DC102" s="144"/>
      <c r="DD102" s="144"/>
      <c r="DE102" s="144"/>
      <c r="DF102" s="144"/>
      <c r="DG102" s="144"/>
      <c r="DH102" s="144"/>
      <c r="DI102" s="144"/>
      <c r="DJ102" s="144"/>
      <c r="DK102" s="144"/>
      <c r="DL102" s="144"/>
      <c r="DM102" s="144"/>
      <c r="DN102" s="144"/>
      <c r="DO102" s="144"/>
      <c r="DP102" s="144"/>
      <c r="DQ102" s="144"/>
      <c r="DR102" s="144"/>
      <c r="DS102" s="144"/>
      <c r="DT102" s="144"/>
      <c r="DU102" s="144"/>
      <c r="DV102" s="144"/>
      <c r="DW102" s="144"/>
      <c r="DX102" s="144"/>
      <c r="DY102" s="144"/>
      <c r="DZ102" s="144"/>
      <c r="EA102" s="144"/>
      <c r="EB102" s="144"/>
      <c r="EC102" s="144"/>
      <c r="ED102" s="144"/>
      <c r="EE102" s="144"/>
      <c r="EF102" s="144"/>
      <c r="EG102" s="144"/>
      <c r="EH102" s="144"/>
      <c r="EI102" s="144"/>
      <c r="EJ102" s="144"/>
      <c r="EK102" s="144"/>
      <c r="EL102" s="144"/>
      <c r="EM102" s="144"/>
      <c r="EN102" s="144"/>
      <c r="EO102" s="144"/>
      <c r="EP102" s="144"/>
      <c r="EQ102" s="144"/>
      <c r="ER102" s="144"/>
      <c r="ES102" s="144"/>
      <c r="ET102" s="144"/>
      <c r="EU102" s="144"/>
      <c r="EV102" s="144"/>
      <c r="EW102" s="144"/>
      <c r="EX102" s="144"/>
      <c r="EY102" s="144"/>
      <c r="EZ102" s="144"/>
      <c r="FA102" s="144"/>
      <c r="FB102" s="144"/>
      <c r="FC102" s="144"/>
      <c r="FD102" s="144"/>
      <c r="FE102" s="144"/>
      <c r="FF102" s="144"/>
      <c r="FG102" s="144"/>
      <c r="FH102" s="144"/>
      <c r="FI102" s="144"/>
      <c r="FJ102" s="144"/>
      <c r="FK102" s="144"/>
      <c r="FL102" s="144"/>
      <c r="FM102" s="144"/>
      <c r="FN102" s="144"/>
      <c r="FO102" s="144"/>
      <c r="FP102" s="144"/>
      <c r="FQ102" s="144"/>
      <c r="FR102" s="144"/>
      <c r="FS102" s="144"/>
      <c r="FT102" s="144"/>
      <c r="FU102" s="144"/>
      <c r="FV102" s="144"/>
      <c r="FW102" s="144"/>
      <c r="FX102" s="144"/>
      <c r="FY102" s="144"/>
      <c r="FZ102" s="144"/>
      <c r="GA102" s="144"/>
      <c r="GB102" s="144"/>
      <c r="GC102" s="144"/>
      <c r="GD102" s="144"/>
      <c r="GE102" s="144"/>
      <c r="GF102" s="144"/>
      <c r="GG102" s="144"/>
      <c r="GH102" s="144"/>
      <c r="GI102" s="144"/>
      <c r="GJ102" s="144"/>
      <c r="GK102" s="144"/>
      <c r="GL102" s="144"/>
      <c r="GM102" s="144"/>
      <c r="GN102" s="144"/>
      <c r="GO102" s="144"/>
      <c r="GP102" s="144"/>
      <c r="GQ102" s="144"/>
      <c r="GR102" s="144"/>
      <c r="GS102" s="144"/>
      <c r="GT102" s="144"/>
      <c r="GU102" s="144"/>
      <c r="GV102" s="144"/>
      <c r="GW102" s="144"/>
      <c r="GX102" s="144"/>
      <c r="GY102" s="144"/>
      <c r="GZ102" s="144"/>
      <c r="HA102" s="144"/>
      <c r="HB102" s="144"/>
      <c r="HC102" s="144"/>
      <c r="HD102" s="144"/>
      <c r="HE102" s="144"/>
      <c r="HF102" s="144"/>
      <c r="HG102" s="144"/>
      <c r="HH102" s="144"/>
      <c r="HI102" s="144"/>
      <c r="HJ102" s="144"/>
      <c r="HK102" s="144"/>
      <c r="HL102" s="144"/>
      <c r="HM102" s="144"/>
      <c r="HN102" s="144"/>
      <c r="HO102" s="144"/>
      <c r="HP102" s="144"/>
      <c r="HQ102" s="144"/>
      <c r="HR102" s="144"/>
      <c r="HS102" s="144"/>
      <c r="HT102" s="144"/>
      <c r="HU102" s="144"/>
      <c r="HV102" s="144"/>
      <c r="HW102" s="144"/>
      <c r="HX102" s="144"/>
      <c r="HY102" s="144"/>
      <c r="HZ102" s="144"/>
      <c r="IA102" s="144"/>
      <c r="IB102" s="144"/>
      <c r="IC102" s="144"/>
      <c r="ID102" s="144"/>
      <c r="IE102" s="144"/>
      <c r="IF102" s="144"/>
      <c r="IG102" s="144"/>
      <c r="IH102" s="144"/>
      <c r="II102" s="144"/>
      <c r="IJ102" s="144"/>
      <c r="IK102" s="144"/>
      <c r="IL102" s="144"/>
      <c r="IM102" s="144"/>
      <c r="IN102" s="144"/>
      <c r="IO102" s="144"/>
      <c r="IP102" s="144"/>
      <c r="IQ102" s="144"/>
      <c r="IR102" s="144"/>
      <c r="IS102" s="144"/>
      <c r="IT102" s="144"/>
      <c r="IU102" s="144"/>
      <c r="IV102" s="144"/>
      <c r="IW102" s="144"/>
      <c r="IX102" s="144"/>
      <c r="IY102" s="144"/>
      <c r="IZ102" s="144"/>
      <c r="JA102" s="144"/>
      <c r="JB102" s="144"/>
      <c r="JC102" s="144"/>
      <c r="JD102" s="144"/>
      <c r="JE102" s="144"/>
      <c r="JF102" s="144"/>
    </row>
    <row r="103" spans="1:266" s="114" customFormat="1">
      <c r="A103" s="111" t="s">
        <v>184</v>
      </c>
      <c r="B103" s="112" t="s">
        <v>236</v>
      </c>
      <c r="C103" s="112" t="s">
        <v>175</v>
      </c>
      <c r="D103" s="113">
        <f>D104</f>
        <v>15500</v>
      </c>
      <c r="E103" s="113">
        <f>D103</f>
        <v>15500</v>
      </c>
      <c r="F103" s="113">
        <f>F104</f>
        <v>15500</v>
      </c>
      <c r="G103" s="113" t="s">
        <v>138</v>
      </c>
      <c r="H103" s="113" t="s">
        <v>138</v>
      </c>
      <c r="I103" s="113">
        <f t="shared" si="25"/>
        <v>15500</v>
      </c>
      <c r="J103" s="113">
        <f>D103-I103</f>
        <v>0</v>
      </c>
      <c r="K103" s="113">
        <f>J103</f>
        <v>0</v>
      </c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  <c r="BI103" s="146"/>
      <c r="BJ103" s="146"/>
      <c r="BK103" s="146"/>
      <c r="BL103" s="146"/>
      <c r="BM103" s="146"/>
      <c r="BN103" s="146"/>
      <c r="BO103" s="146"/>
      <c r="BP103" s="146"/>
      <c r="BQ103" s="146"/>
      <c r="BR103" s="146"/>
      <c r="BS103" s="146"/>
      <c r="BT103" s="146"/>
      <c r="BU103" s="146"/>
      <c r="BV103" s="146"/>
      <c r="BW103" s="146"/>
      <c r="BX103" s="146"/>
      <c r="BY103" s="146"/>
      <c r="BZ103" s="146"/>
      <c r="CA103" s="146"/>
      <c r="CB103" s="146"/>
      <c r="CC103" s="146"/>
      <c r="CD103" s="146"/>
      <c r="CE103" s="146"/>
      <c r="CF103" s="146"/>
      <c r="CG103" s="146"/>
      <c r="CH103" s="146"/>
      <c r="CI103" s="146"/>
      <c r="CJ103" s="146"/>
      <c r="CK103" s="146"/>
      <c r="CL103" s="146"/>
      <c r="CM103" s="146"/>
      <c r="CN103" s="146"/>
      <c r="CO103" s="146"/>
      <c r="CP103" s="146"/>
      <c r="CQ103" s="146"/>
      <c r="CR103" s="146"/>
      <c r="CS103" s="146"/>
      <c r="CT103" s="146"/>
      <c r="CU103" s="146"/>
      <c r="CV103" s="146"/>
      <c r="CW103" s="146"/>
      <c r="CX103" s="146"/>
      <c r="CY103" s="146"/>
      <c r="CZ103" s="146"/>
      <c r="DA103" s="146"/>
      <c r="DB103" s="146"/>
      <c r="DC103" s="146"/>
      <c r="DD103" s="146"/>
      <c r="DE103" s="146"/>
      <c r="DF103" s="146"/>
      <c r="DG103" s="146"/>
      <c r="DH103" s="146"/>
      <c r="DI103" s="146"/>
      <c r="DJ103" s="146"/>
      <c r="DK103" s="146"/>
      <c r="DL103" s="146"/>
      <c r="DM103" s="146"/>
      <c r="DN103" s="146"/>
      <c r="DO103" s="146"/>
      <c r="DP103" s="146"/>
      <c r="DQ103" s="146"/>
      <c r="DR103" s="146"/>
      <c r="DS103" s="146"/>
      <c r="DT103" s="146"/>
      <c r="DU103" s="146"/>
      <c r="DV103" s="146"/>
      <c r="DW103" s="146"/>
      <c r="DX103" s="146"/>
      <c r="DY103" s="146"/>
      <c r="DZ103" s="146"/>
      <c r="EA103" s="146"/>
      <c r="EB103" s="146"/>
      <c r="EC103" s="146"/>
      <c r="ED103" s="146"/>
      <c r="EE103" s="146"/>
      <c r="EF103" s="146"/>
      <c r="EG103" s="146"/>
      <c r="EH103" s="146"/>
      <c r="EI103" s="146"/>
      <c r="EJ103" s="146"/>
      <c r="EK103" s="146"/>
      <c r="EL103" s="146"/>
      <c r="EM103" s="146"/>
      <c r="EN103" s="146"/>
      <c r="EO103" s="146"/>
      <c r="EP103" s="146"/>
      <c r="EQ103" s="146"/>
      <c r="ER103" s="146"/>
      <c r="ES103" s="146"/>
      <c r="ET103" s="146"/>
      <c r="EU103" s="146"/>
      <c r="EV103" s="146"/>
      <c r="EW103" s="146"/>
      <c r="EX103" s="146"/>
      <c r="EY103" s="146"/>
      <c r="EZ103" s="146"/>
      <c r="FA103" s="146"/>
      <c r="FB103" s="146"/>
      <c r="FC103" s="146"/>
      <c r="FD103" s="146"/>
      <c r="FE103" s="146"/>
      <c r="FF103" s="146"/>
      <c r="FG103" s="146"/>
      <c r="FH103" s="146"/>
      <c r="FI103" s="146"/>
      <c r="FJ103" s="146"/>
      <c r="FK103" s="146"/>
      <c r="FL103" s="146"/>
      <c r="FM103" s="146"/>
      <c r="FN103" s="146"/>
      <c r="FO103" s="146"/>
      <c r="FP103" s="146"/>
      <c r="FQ103" s="146"/>
      <c r="FR103" s="146"/>
      <c r="FS103" s="146"/>
      <c r="FT103" s="146"/>
      <c r="FU103" s="146"/>
      <c r="FV103" s="146"/>
      <c r="FW103" s="146"/>
      <c r="FX103" s="146"/>
      <c r="FY103" s="146"/>
      <c r="FZ103" s="146"/>
      <c r="GA103" s="146"/>
      <c r="GB103" s="146"/>
      <c r="GC103" s="146"/>
      <c r="GD103" s="146"/>
      <c r="GE103" s="146"/>
      <c r="GF103" s="146"/>
      <c r="GG103" s="146"/>
      <c r="GH103" s="146"/>
      <c r="GI103" s="146"/>
      <c r="GJ103" s="146"/>
      <c r="GK103" s="146"/>
      <c r="GL103" s="146"/>
      <c r="GM103" s="146"/>
      <c r="GN103" s="146"/>
      <c r="GO103" s="146"/>
      <c r="GP103" s="146"/>
      <c r="GQ103" s="146"/>
      <c r="GR103" s="146"/>
      <c r="GS103" s="146"/>
      <c r="GT103" s="146"/>
      <c r="GU103" s="146"/>
      <c r="GV103" s="146"/>
      <c r="GW103" s="146"/>
      <c r="GX103" s="146"/>
      <c r="GY103" s="146"/>
      <c r="GZ103" s="146"/>
      <c r="HA103" s="146"/>
      <c r="HB103" s="146"/>
      <c r="HC103" s="146"/>
      <c r="HD103" s="146"/>
      <c r="HE103" s="146"/>
      <c r="HF103" s="146"/>
      <c r="HG103" s="146"/>
      <c r="HH103" s="146"/>
      <c r="HI103" s="146"/>
      <c r="HJ103" s="146"/>
      <c r="HK103" s="146"/>
      <c r="HL103" s="146"/>
      <c r="HM103" s="146"/>
      <c r="HN103" s="146"/>
      <c r="HO103" s="146"/>
      <c r="HP103" s="146"/>
      <c r="HQ103" s="146"/>
      <c r="HR103" s="146"/>
      <c r="HS103" s="146"/>
      <c r="HT103" s="146"/>
      <c r="HU103" s="146"/>
      <c r="HV103" s="146"/>
      <c r="HW103" s="146"/>
      <c r="HX103" s="146"/>
      <c r="HY103" s="146"/>
      <c r="HZ103" s="146"/>
      <c r="IA103" s="146"/>
      <c r="IB103" s="146"/>
      <c r="IC103" s="146"/>
      <c r="ID103" s="146"/>
      <c r="IE103" s="146"/>
      <c r="IF103" s="146"/>
      <c r="IG103" s="146"/>
      <c r="IH103" s="146"/>
      <c r="II103" s="146"/>
      <c r="IJ103" s="146"/>
      <c r="IK103" s="146"/>
      <c r="IL103" s="146"/>
      <c r="IM103" s="146"/>
      <c r="IN103" s="146"/>
      <c r="IO103" s="146"/>
      <c r="IP103" s="146"/>
      <c r="IQ103" s="146"/>
      <c r="IR103" s="146"/>
      <c r="IS103" s="146"/>
      <c r="IT103" s="146"/>
      <c r="IU103" s="146"/>
      <c r="IV103" s="146"/>
      <c r="IW103" s="146"/>
      <c r="IX103" s="146"/>
      <c r="IY103" s="146"/>
      <c r="IZ103" s="146"/>
      <c r="JA103" s="146"/>
      <c r="JB103" s="146"/>
      <c r="JC103" s="146"/>
      <c r="JD103" s="146"/>
      <c r="JE103" s="146"/>
      <c r="JF103" s="146"/>
    </row>
    <row r="104" spans="1:266" s="148" customFormat="1" ht="13.5" customHeight="1">
      <c r="A104" s="119" t="s">
        <v>159</v>
      </c>
      <c r="B104" s="134"/>
      <c r="C104" s="110" t="s">
        <v>295</v>
      </c>
      <c r="D104" s="141">
        <v>15500</v>
      </c>
      <c r="E104" s="141">
        <f>D104</f>
        <v>15500</v>
      </c>
      <c r="F104" s="141">
        <v>15500</v>
      </c>
      <c r="G104" s="141" t="s">
        <v>138</v>
      </c>
      <c r="H104" s="141" t="s">
        <v>138</v>
      </c>
      <c r="I104" s="141">
        <f t="shared" si="25"/>
        <v>15500</v>
      </c>
      <c r="J104" s="141">
        <f>D104-I104</f>
        <v>0</v>
      </c>
      <c r="K104" s="141">
        <f>J104</f>
        <v>0</v>
      </c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4"/>
      <c r="AZ104" s="144"/>
      <c r="BA104" s="144"/>
      <c r="BB104" s="144"/>
      <c r="BC104" s="144"/>
      <c r="BD104" s="144"/>
      <c r="BE104" s="144"/>
      <c r="BF104" s="144"/>
      <c r="BG104" s="144"/>
      <c r="BH104" s="144"/>
      <c r="BI104" s="144"/>
      <c r="BJ104" s="144"/>
      <c r="BK104" s="144"/>
      <c r="BL104" s="144"/>
      <c r="BM104" s="144"/>
      <c r="BN104" s="144"/>
      <c r="BO104" s="144"/>
      <c r="BP104" s="144"/>
      <c r="BQ104" s="144"/>
      <c r="BR104" s="144"/>
      <c r="BS104" s="144"/>
      <c r="BT104" s="144"/>
      <c r="BU104" s="144"/>
      <c r="BV104" s="144"/>
      <c r="BW104" s="144"/>
      <c r="BX104" s="144"/>
      <c r="BY104" s="144"/>
      <c r="BZ104" s="144"/>
      <c r="CA104" s="144"/>
      <c r="CB104" s="144"/>
      <c r="CC104" s="144"/>
      <c r="CD104" s="144"/>
      <c r="CE104" s="144"/>
      <c r="CF104" s="144"/>
      <c r="CG104" s="144"/>
      <c r="CH104" s="144"/>
      <c r="CI104" s="144"/>
      <c r="CJ104" s="144"/>
      <c r="CK104" s="144"/>
      <c r="CL104" s="144"/>
      <c r="CM104" s="144"/>
      <c r="CN104" s="144"/>
      <c r="CO104" s="144"/>
      <c r="CP104" s="144"/>
      <c r="CQ104" s="144"/>
      <c r="CR104" s="144"/>
      <c r="CS104" s="144"/>
      <c r="CT104" s="144"/>
      <c r="CU104" s="144"/>
      <c r="CV104" s="144"/>
      <c r="CW104" s="144"/>
      <c r="CX104" s="144"/>
      <c r="CY104" s="144"/>
      <c r="CZ104" s="144"/>
      <c r="DA104" s="144"/>
      <c r="DB104" s="144"/>
      <c r="DC104" s="144"/>
      <c r="DD104" s="144"/>
      <c r="DE104" s="144"/>
      <c r="DF104" s="144"/>
      <c r="DG104" s="144"/>
      <c r="DH104" s="144"/>
      <c r="DI104" s="144"/>
      <c r="DJ104" s="144"/>
      <c r="DK104" s="144"/>
      <c r="DL104" s="144"/>
      <c r="DM104" s="144"/>
      <c r="DN104" s="144"/>
      <c r="DO104" s="144"/>
      <c r="DP104" s="144"/>
      <c r="DQ104" s="144"/>
      <c r="DR104" s="144"/>
      <c r="DS104" s="144"/>
      <c r="DT104" s="144"/>
      <c r="DU104" s="144"/>
      <c r="DV104" s="144"/>
      <c r="DW104" s="144"/>
      <c r="DX104" s="144"/>
      <c r="DY104" s="144"/>
      <c r="DZ104" s="144"/>
      <c r="EA104" s="144"/>
      <c r="EB104" s="144"/>
      <c r="EC104" s="144"/>
      <c r="ED104" s="144"/>
      <c r="EE104" s="144"/>
      <c r="EF104" s="144"/>
      <c r="EG104" s="144"/>
      <c r="EH104" s="144"/>
      <c r="EI104" s="144"/>
      <c r="EJ104" s="144"/>
      <c r="EK104" s="144"/>
      <c r="EL104" s="144"/>
      <c r="EM104" s="144"/>
      <c r="EN104" s="144"/>
      <c r="EO104" s="144"/>
      <c r="EP104" s="144"/>
      <c r="EQ104" s="144"/>
      <c r="ER104" s="144"/>
      <c r="ES104" s="144"/>
      <c r="ET104" s="144"/>
      <c r="EU104" s="144"/>
      <c r="EV104" s="144"/>
      <c r="EW104" s="144"/>
      <c r="EX104" s="144"/>
      <c r="EY104" s="144"/>
      <c r="EZ104" s="144"/>
      <c r="FA104" s="144"/>
      <c r="FB104" s="144"/>
      <c r="FC104" s="144"/>
      <c r="FD104" s="144"/>
      <c r="FE104" s="144"/>
      <c r="FF104" s="144"/>
      <c r="FG104" s="144"/>
      <c r="FH104" s="144"/>
      <c r="FI104" s="144"/>
      <c r="FJ104" s="144"/>
      <c r="FK104" s="144"/>
      <c r="FL104" s="144"/>
      <c r="FM104" s="144"/>
      <c r="FN104" s="144"/>
      <c r="FO104" s="144"/>
      <c r="FP104" s="144"/>
      <c r="FQ104" s="144"/>
      <c r="FR104" s="144"/>
      <c r="FS104" s="144"/>
      <c r="FT104" s="144"/>
      <c r="FU104" s="144"/>
      <c r="FV104" s="144"/>
      <c r="FW104" s="144"/>
      <c r="FX104" s="144"/>
      <c r="FY104" s="144"/>
      <c r="FZ104" s="144"/>
      <c r="GA104" s="144"/>
      <c r="GB104" s="144"/>
      <c r="GC104" s="144"/>
      <c r="GD104" s="144"/>
      <c r="GE104" s="144"/>
      <c r="GF104" s="144"/>
      <c r="GG104" s="144"/>
      <c r="GH104" s="144"/>
      <c r="GI104" s="144"/>
      <c r="GJ104" s="144"/>
      <c r="GK104" s="144"/>
      <c r="GL104" s="144"/>
      <c r="GM104" s="144"/>
      <c r="GN104" s="144"/>
      <c r="GO104" s="144"/>
      <c r="GP104" s="144"/>
      <c r="GQ104" s="144"/>
      <c r="GR104" s="144"/>
      <c r="GS104" s="144"/>
      <c r="GT104" s="144"/>
      <c r="GU104" s="144"/>
      <c r="GV104" s="144"/>
      <c r="GW104" s="144"/>
      <c r="GX104" s="144"/>
      <c r="GY104" s="144"/>
      <c r="GZ104" s="144"/>
      <c r="HA104" s="144"/>
      <c r="HB104" s="144"/>
      <c r="HC104" s="144"/>
      <c r="HD104" s="144"/>
      <c r="HE104" s="144"/>
      <c r="HF104" s="144"/>
      <c r="HG104" s="144"/>
      <c r="HH104" s="144"/>
      <c r="HI104" s="144"/>
      <c r="HJ104" s="144"/>
      <c r="HK104" s="144"/>
      <c r="HL104" s="144"/>
      <c r="HM104" s="144"/>
      <c r="HN104" s="144"/>
      <c r="HO104" s="144"/>
      <c r="HP104" s="144"/>
      <c r="HQ104" s="144"/>
      <c r="HR104" s="144"/>
      <c r="HS104" s="144"/>
      <c r="HT104" s="144"/>
      <c r="HU104" s="144"/>
      <c r="HV104" s="144"/>
      <c r="HW104" s="144"/>
      <c r="HX104" s="144"/>
      <c r="HY104" s="144"/>
      <c r="HZ104" s="144"/>
      <c r="IA104" s="144"/>
      <c r="IB104" s="144"/>
      <c r="IC104" s="144"/>
      <c r="ID104" s="144"/>
      <c r="IE104" s="144"/>
      <c r="IF104" s="144"/>
      <c r="IG104" s="144"/>
      <c r="IH104" s="144"/>
      <c r="II104" s="144"/>
      <c r="IJ104" s="144"/>
      <c r="IK104" s="144"/>
      <c r="IL104" s="144"/>
      <c r="IM104" s="144"/>
      <c r="IN104" s="144"/>
      <c r="IO104" s="144"/>
      <c r="IP104" s="144"/>
      <c r="IQ104" s="144"/>
      <c r="IR104" s="144"/>
      <c r="IS104" s="144"/>
      <c r="IT104" s="144"/>
      <c r="IU104" s="144"/>
      <c r="IV104" s="144"/>
      <c r="IW104" s="144"/>
      <c r="IX104" s="144"/>
      <c r="IY104" s="144"/>
      <c r="IZ104" s="144"/>
      <c r="JA104" s="144"/>
      <c r="JB104" s="144"/>
      <c r="JC104" s="144"/>
      <c r="JD104" s="144"/>
      <c r="JE104" s="144"/>
      <c r="JF104" s="144"/>
    </row>
    <row r="105" spans="1:266" s="148" customFormat="1">
      <c r="A105" s="120"/>
      <c r="B105" s="110" t="s">
        <v>138</v>
      </c>
      <c r="C105" s="134" t="s">
        <v>138</v>
      </c>
      <c r="D105" s="141" t="s">
        <v>138</v>
      </c>
      <c r="E105" s="141" t="s">
        <v>138</v>
      </c>
      <c r="F105" s="141" t="s">
        <v>138</v>
      </c>
      <c r="G105" s="141" t="s">
        <v>138</v>
      </c>
      <c r="H105" s="141" t="s">
        <v>138</v>
      </c>
      <c r="I105" s="141" t="str">
        <f t="shared" si="25"/>
        <v>-</v>
      </c>
      <c r="J105" s="141" t="s">
        <v>138</v>
      </c>
      <c r="K105" s="141" t="s">
        <v>138</v>
      </c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144"/>
      <c r="AZ105" s="144"/>
      <c r="BA105" s="144"/>
      <c r="BB105" s="144"/>
      <c r="BC105" s="144"/>
      <c r="BD105" s="144"/>
      <c r="BE105" s="144"/>
      <c r="BF105" s="144"/>
      <c r="BG105" s="144"/>
      <c r="BH105" s="144"/>
      <c r="BI105" s="144"/>
      <c r="BJ105" s="144"/>
      <c r="BK105" s="144"/>
      <c r="BL105" s="144"/>
      <c r="BM105" s="144"/>
      <c r="BN105" s="144"/>
      <c r="BO105" s="144"/>
      <c r="BP105" s="144"/>
      <c r="BQ105" s="144"/>
      <c r="BR105" s="144"/>
      <c r="BS105" s="144"/>
      <c r="BT105" s="144"/>
      <c r="BU105" s="144"/>
      <c r="BV105" s="144"/>
      <c r="BW105" s="144"/>
      <c r="BX105" s="144"/>
      <c r="BY105" s="144"/>
      <c r="BZ105" s="144"/>
      <c r="CA105" s="144"/>
      <c r="CB105" s="144"/>
      <c r="CC105" s="144"/>
      <c r="CD105" s="144"/>
      <c r="CE105" s="144"/>
      <c r="CF105" s="144"/>
      <c r="CG105" s="144"/>
      <c r="CH105" s="144"/>
      <c r="CI105" s="144"/>
      <c r="CJ105" s="144"/>
      <c r="CK105" s="144"/>
      <c r="CL105" s="144"/>
      <c r="CM105" s="144"/>
      <c r="CN105" s="144"/>
      <c r="CO105" s="144"/>
      <c r="CP105" s="144"/>
      <c r="CQ105" s="144"/>
      <c r="CR105" s="144"/>
      <c r="CS105" s="144"/>
      <c r="CT105" s="144"/>
      <c r="CU105" s="144"/>
      <c r="CV105" s="144"/>
      <c r="CW105" s="144"/>
      <c r="CX105" s="144"/>
      <c r="CY105" s="144"/>
      <c r="CZ105" s="144"/>
      <c r="DA105" s="144"/>
      <c r="DB105" s="144"/>
      <c r="DC105" s="144"/>
      <c r="DD105" s="144"/>
      <c r="DE105" s="144"/>
      <c r="DF105" s="144"/>
      <c r="DG105" s="144"/>
      <c r="DH105" s="144"/>
      <c r="DI105" s="144"/>
      <c r="DJ105" s="144"/>
      <c r="DK105" s="144"/>
      <c r="DL105" s="144"/>
      <c r="DM105" s="144"/>
      <c r="DN105" s="144"/>
      <c r="DO105" s="144"/>
      <c r="DP105" s="144"/>
      <c r="DQ105" s="144"/>
      <c r="DR105" s="144"/>
      <c r="DS105" s="144"/>
      <c r="DT105" s="144"/>
      <c r="DU105" s="144"/>
      <c r="DV105" s="144"/>
      <c r="DW105" s="144"/>
      <c r="DX105" s="144"/>
      <c r="DY105" s="144"/>
      <c r="DZ105" s="144"/>
      <c r="EA105" s="144"/>
      <c r="EB105" s="144"/>
      <c r="EC105" s="144"/>
      <c r="ED105" s="144"/>
      <c r="EE105" s="144"/>
      <c r="EF105" s="144"/>
      <c r="EG105" s="144"/>
      <c r="EH105" s="144"/>
      <c r="EI105" s="144"/>
      <c r="EJ105" s="144"/>
      <c r="EK105" s="144"/>
      <c r="EL105" s="144"/>
      <c r="EM105" s="144"/>
      <c r="EN105" s="144"/>
      <c r="EO105" s="144"/>
      <c r="EP105" s="144"/>
      <c r="EQ105" s="144"/>
      <c r="ER105" s="144"/>
      <c r="ES105" s="144"/>
      <c r="ET105" s="144"/>
      <c r="EU105" s="144"/>
      <c r="EV105" s="144"/>
      <c r="EW105" s="144"/>
      <c r="EX105" s="144"/>
      <c r="EY105" s="144"/>
      <c r="EZ105" s="144"/>
      <c r="FA105" s="144"/>
      <c r="FB105" s="144"/>
      <c r="FC105" s="144"/>
      <c r="FD105" s="144"/>
      <c r="FE105" s="144"/>
      <c r="FF105" s="144"/>
      <c r="FG105" s="144"/>
      <c r="FH105" s="144"/>
      <c r="FI105" s="144"/>
      <c r="FJ105" s="144"/>
      <c r="FK105" s="144"/>
      <c r="FL105" s="144"/>
      <c r="FM105" s="144"/>
      <c r="FN105" s="144"/>
      <c r="FO105" s="144"/>
      <c r="FP105" s="144"/>
      <c r="FQ105" s="144"/>
      <c r="FR105" s="144"/>
      <c r="FS105" s="144"/>
      <c r="FT105" s="144"/>
      <c r="FU105" s="144"/>
      <c r="FV105" s="144"/>
      <c r="FW105" s="144"/>
      <c r="FX105" s="144"/>
      <c r="FY105" s="144"/>
      <c r="FZ105" s="144"/>
      <c r="GA105" s="144"/>
      <c r="GB105" s="144"/>
      <c r="GC105" s="144"/>
      <c r="GD105" s="144"/>
      <c r="GE105" s="144"/>
      <c r="GF105" s="144"/>
      <c r="GG105" s="144"/>
      <c r="GH105" s="144"/>
      <c r="GI105" s="144"/>
      <c r="GJ105" s="144"/>
      <c r="GK105" s="144"/>
      <c r="GL105" s="144"/>
      <c r="GM105" s="144"/>
      <c r="GN105" s="144"/>
      <c r="GO105" s="144"/>
      <c r="GP105" s="144"/>
      <c r="GQ105" s="144"/>
      <c r="GR105" s="144"/>
      <c r="GS105" s="144"/>
      <c r="GT105" s="144"/>
      <c r="GU105" s="144"/>
      <c r="GV105" s="144"/>
      <c r="GW105" s="144"/>
      <c r="GX105" s="144"/>
      <c r="GY105" s="144"/>
      <c r="GZ105" s="144"/>
      <c r="HA105" s="144"/>
      <c r="HB105" s="144"/>
      <c r="HC105" s="144"/>
      <c r="HD105" s="144"/>
      <c r="HE105" s="144"/>
      <c r="HF105" s="144"/>
      <c r="HG105" s="144"/>
      <c r="HH105" s="144"/>
      <c r="HI105" s="144"/>
      <c r="HJ105" s="144"/>
      <c r="HK105" s="144"/>
      <c r="HL105" s="144"/>
      <c r="HM105" s="144"/>
      <c r="HN105" s="144"/>
      <c r="HO105" s="144"/>
      <c r="HP105" s="144"/>
      <c r="HQ105" s="144"/>
      <c r="HR105" s="144"/>
      <c r="HS105" s="144"/>
      <c r="HT105" s="144"/>
      <c r="HU105" s="144"/>
      <c r="HV105" s="144"/>
      <c r="HW105" s="144"/>
      <c r="HX105" s="144"/>
      <c r="HY105" s="144"/>
      <c r="HZ105" s="144"/>
      <c r="IA105" s="144"/>
      <c r="IB105" s="144"/>
      <c r="IC105" s="144"/>
      <c r="ID105" s="144"/>
      <c r="IE105" s="144"/>
      <c r="IF105" s="144"/>
      <c r="IG105" s="144"/>
      <c r="IH105" s="144"/>
      <c r="II105" s="144"/>
      <c r="IJ105" s="144"/>
      <c r="IK105" s="144"/>
      <c r="IL105" s="144"/>
      <c r="IM105" s="144"/>
      <c r="IN105" s="144"/>
      <c r="IO105" s="144"/>
      <c r="IP105" s="144"/>
      <c r="IQ105" s="144"/>
      <c r="IR105" s="144"/>
      <c r="IS105" s="144"/>
      <c r="IT105" s="144"/>
      <c r="IU105" s="144"/>
      <c r="IV105" s="144"/>
      <c r="IW105" s="144"/>
      <c r="IX105" s="144"/>
      <c r="IY105" s="144"/>
      <c r="IZ105" s="144"/>
      <c r="JA105" s="144"/>
      <c r="JB105" s="144"/>
      <c r="JC105" s="144"/>
      <c r="JD105" s="144"/>
      <c r="JE105" s="144"/>
      <c r="JF105" s="144"/>
    </row>
    <row r="106" spans="1:266" s="114" customFormat="1">
      <c r="A106" s="111" t="s">
        <v>141</v>
      </c>
      <c r="B106" s="112" t="s">
        <v>236</v>
      </c>
      <c r="C106" s="112" t="s">
        <v>233</v>
      </c>
      <c r="D106" s="113">
        <f>D107</f>
        <v>71000</v>
      </c>
      <c r="E106" s="113">
        <f>D106</f>
        <v>71000</v>
      </c>
      <c r="F106" s="113">
        <f>F107</f>
        <v>52800</v>
      </c>
      <c r="G106" s="113" t="s">
        <v>138</v>
      </c>
      <c r="H106" s="113" t="s">
        <v>138</v>
      </c>
      <c r="I106" s="113">
        <f t="shared" si="25"/>
        <v>52800</v>
      </c>
      <c r="J106" s="113">
        <f>D106-I106</f>
        <v>18200</v>
      </c>
      <c r="K106" s="113">
        <f>J106</f>
        <v>18200</v>
      </c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  <c r="BI106" s="146"/>
      <c r="BJ106" s="146"/>
      <c r="BK106" s="146"/>
      <c r="BL106" s="146"/>
      <c r="BM106" s="146"/>
      <c r="BN106" s="146"/>
      <c r="BO106" s="146"/>
      <c r="BP106" s="146"/>
      <c r="BQ106" s="146"/>
      <c r="BR106" s="146"/>
      <c r="BS106" s="146"/>
      <c r="BT106" s="146"/>
      <c r="BU106" s="146"/>
      <c r="BV106" s="146"/>
      <c r="BW106" s="146"/>
      <c r="BX106" s="146"/>
      <c r="BY106" s="146"/>
      <c r="BZ106" s="146"/>
      <c r="CA106" s="146"/>
      <c r="CB106" s="146"/>
      <c r="CC106" s="146"/>
      <c r="CD106" s="146"/>
      <c r="CE106" s="146"/>
      <c r="CF106" s="146"/>
      <c r="CG106" s="146"/>
      <c r="CH106" s="146"/>
      <c r="CI106" s="146"/>
      <c r="CJ106" s="146"/>
      <c r="CK106" s="146"/>
      <c r="CL106" s="146"/>
      <c r="CM106" s="146"/>
      <c r="CN106" s="146"/>
      <c r="CO106" s="146"/>
      <c r="CP106" s="146"/>
      <c r="CQ106" s="146"/>
      <c r="CR106" s="146"/>
      <c r="CS106" s="146"/>
      <c r="CT106" s="146"/>
      <c r="CU106" s="146"/>
      <c r="CV106" s="146"/>
      <c r="CW106" s="146"/>
      <c r="CX106" s="146"/>
      <c r="CY106" s="146"/>
      <c r="CZ106" s="146"/>
      <c r="DA106" s="146"/>
      <c r="DB106" s="146"/>
      <c r="DC106" s="146"/>
      <c r="DD106" s="146"/>
      <c r="DE106" s="146"/>
      <c r="DF106" s="146"/>
      <c r="DG106" s="146"/>
      <c r="DH106" s="146"/>
      <c r="DI106" s="146"/>
      <c r="DJ106" s="146"/>
      <c r="DK106" s="146"/>
      <c r="DL106" s="146"/>
      <c r="DM106" s="146"/>
      <c r="DN106" s="146"/>
      <c r="DO106" s="146"/>
      <c r="DP106" s="146"/>
      <c r="DQ106" s="146"/>
      <c r="DR106" s="146"/>
      <c r="DS106" s="146"/>
      <c r="DT106" s="146"/>
      <c r="DU106" s="146"/>
      <c r="DV106" s="146"/>
      <c r="DW106" s="146"/>
      <c r="DX106" s="146"/>
      <c r="DY106" s="146"/>
      <c r="DZ106" s="146"/>
      <c r="EA106" s="146"/>
      <c r="EB106" s="146"/>
      <c r="EC106" s="146"/>
      <c r="ED106" s="146"/>
      <c r="EE106" s="146"/>
      <c r="EF106" s="146"/>
      <c r="EG106" s="146"/>
      <c r="EH106" s="146"/>
      <c r="EI106" s="146"/>
      <c r="EJ106" s="146"/>
      <c r="EK106" s="146"/>
      <c r="EL106" s="146"/>
      <c r="EM106" s="146"/>
      <c r="EN106" s="146"/>
      <c r="EO106" s="146"/>
      <c r="EP106" s="146"/>
      <c r="EQ106" s="146"/>
      <c r="ER106" s="146"/>
      <c r="ES106" s="146"/>
      <c r="ET106" s="146"/>
      <c r="EU106" s="146"/>
      <c r="EV106" s="146"/>
      <c r="EW106" s="146"/>
      <c r="EX106" s="146"/>
      <c r="EY106" s="146"/>
      <c r="EZ106" s="146"/>
      <c r="FA106" s="146"/>
      <c r="FB106" s="146"/>
      <c r="FC106" s="146"/>
      <c r="FD106" s="146"/>
      <c r="FE106" s="146"/>
      <c r="FF106" s="146"/>
      <c r="FG106" s="146"/>
      <c r="FH106" s="146"/>
      <c r="FI106" s="146"/>
      <c r="FJ106" s="146"/>
      <c r="FK106" s="146"/>
      <c r="FL106" s="146"/>
      <c r="FM106" s="146"/>
      <c r="FN106" s="146"/>
      <c r="FO106" s="146"/>
      <c r="FP106" s="146"/>
      <c r="FQ106" s="146"/>
      <c r="FR106" s="146"/>
      <c r="FS106" s="146"/>
      <c r="FT106" s="146"/>
      <c r="FU106" s="146"/>
      <c r="FV106" s="146"/>
      <c r="FW106" s="146"/>
      <c r="FX106" s="146"/>
      <c r="FY106" s="146"/>
      <c r="FZ106" s="146"/>
      <c r="GA106" s="146"/>
      <c r="GB106" s="146"/>
      <c r="GC106" s="146"/>
      <c r="GD106" s="146"/>
      <c r="GE106" s="146"/>
      <c r="GF106" s="146"/>
      <c r="GG106" s="146"/>
      <c r="GH106" s="146"/>
      <c r="GI106" s="146"/>
      <c r="GJ106" s="146"/>
      <c r="GK106" s="146"/>
      <c r="GL106" s="146"/>
      <c r="GM106" s="146"/>
      <c r="GN106" s="146"/>
      <c r="GO106" s="146"/>
      <c r="GP106" s="146"/>
      <c r="GQ106" s="146"/>
      <c r="GR106" s="146"/>
      <c r="GS106" s="146"/>
      <c r="GT106" s="146"/>
      <c r="GU106" s="146"/>
      <c r="GV106" s="146"/>
      <c r="GW106" s="146"/>
      <c r="GX106" s="146"/>
      <c r="GY106" s="146"/>
      <c r="GZ106" s="146"/>
      <c r="HA106" s="146"/>
      <c r="HB106" s="146"/>
      <c r="HC106" s="146"/>
      <c r="HD106" s="146"/>
      <c r="HE106" s="146"/>
      <c r="HF106" s="146"/>
      <c r="HG106" s="146"/>
      <c r="HH106" s="146"/>
      <c r="HI106" s="146"/>
      <c r="HJ106" s="146"/>
      <c r="HK106" s="146"/>
      <c r="HL106" s="146"/>
      <c r="HM106" s="146"/>
      <c r="HN106" s="146"/>
      <c r="HO106" s="146"/>
      <c r="HP106" s="146"/>
      <c r="HQ106" s="146"/>
      <c r="HR106" s="146"/>
      <c r="HS106" s="146"/>
      <c r="HT106" s="146"/>
      <c r="HU106" s="146"/>
      <c r="HV106" s="146"/>
      <c r="HW106" s="146"/>
      <c r="HX106" s="146"/>
      <c r="HY106" s="146"/>
      <c r="HZ106" s="146"/>
      <c r="IA106" s="146"/>
      <c r="IB106" s="146"/>
      <c r="IC106" s="146"/>
      <c r="ID106" s="146"/>
      <c r="IE106" s="146"/>
      <c r="IF106" s="146"/>
      <c r="IG106" s="146"/>
      <c r="IH106" s="146"/>
      <c r="II106" s="146"/>
      <c r="IJ106" s="146"/>
      <c r="IK106" s="146"/>
      <c r="IL106" s="146"/>
      <c r="IM106" s="146"/>
      <c r="IN106" s="146"/>
      <c r="IO106" s="146"/>
      <c r="IP106" s="146"/>
      <c r="IQ106" s="146"/>
      <c r="IR106" s="146"/>
      <c r="IS106" s="146"/>
      <c r="IT106" s="146"/>
      <c r="IU106" s="146"/>
      <c r="IV106" s="146"/>
      <c r="IW106" s="146"/>
      <c r="IX106" s="146"/>
      <c r="IY106" s="146"/>
      <c r="IZ106" s="146"/>
      <c r="JA106" s="146"/>
      <c r="JB106" s="146"/>
      <c r="JC106" s="146"/>
      <c r="JD106" s="146"/>
      <c r="JE106" s="146"/>
      <c r="JF106" s="146"/>
    </row>
    <row r="107" spans="1:266" s="114" customFormat="1" ht="29.25" customHeight="1">
      <c r="A107" s="115" t="s">
        <v>215</v>
      </c>
      <c r="B107" s="112" t="s">
        <v>236</v>
      </c>
      <c r="C107" s="112" t="s">
        <v>294</v>
      </c>
      <c r="D107" s="113">
        <f>D108</f>
        <v>71000</v>
      </c>
      <c r="E107" s="113">
        <f>D107</f>
        <v>71000</v>
      </c>
      <c r="F107" s="113">
        <f>F108</f>
        <v>52800</v>
      </c>
      <c r="G107" s="113" t="s">
        <v>138</v>
      </c>
      <c r="H107" s="113" t="s">
        <v>138</v>
      </c>
      <c r="I107" s="113">
        <f t="shared" si="25"/>
        <v>52800</v>
      </c>
      <c r="J107" s="113">
        <f t="shared" ref="J107:J108" si="41">D107-I107</f>
        <v>18200</v>
      </c>
      <c r="K107" s="113">
        <f t="shared" ref="K107:K108" si="42">J107</f>
        <v>18200</v>
      </c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  <c r="BI107" s="146"/>
      <c r="BJ107" s="146"/>
      <c r="BK107" s="146"/>
      <c r="BL107" s="146"/>
      <c r="BM107" s="146"/>
      <c r="BN107" s="146"/>
      <c r="BO107" s="146"/>
      <c r="BP107" s="146"/>
      <c r="BQ107" s="146"/>
      <c r="BR107" s="146"/>
      <c r="BS107" s="146"/>
      <c r="BT107" s="146"/>
      <c r="BU107" s="146"/>
      <c r="BV107" s="146"/>
      <c r="BW107" s="146"/>
      <c r="BX107" s="146"/>
      <c r="BY107" s="146"/>
      <c r="BZ107" s="146"/>
      <c r="CA107" s="146"/>
      <c r="CB107" s="146"/>
      <c r="CC107" s="146"/>
      <c r="CD107" s="146"/>
      <c r="CE107" s="146"/>
      <c r="CF107" s="146"/>
      <c r="CG107" s="146"/>
      <c r="CH107" s="146"/>
      <c r="CI107" s="146"/>
      <c r="CJ107" s="146"/>
      <c r="CK107" s="146"/>
      <c r="CL107" s="146"/>
      <c r="CM107" s="146"/>
      <c r="CN107" s="146"/>
      <c r="CO107" s="146"/>
      <c r="CP107" s="146"/>
      <c r="CQ107" s="146"/>
      <c r="CR107" s="146"/>
      <c r="CS107" s="146"/>
      <c r="CT107" s="146"/>
      <c r="CU107" s="146"/>
      <c r="CV107" s="146"/>
      <c r="CW107" s="146"/>
      <c r="CX107" s="146"/>
      <c r="CY107" s="146"/>
      <c r="CZ107" s="146"/>
      <c r="DA107" s="146"/>
      <c r="DB107" s="146"/>
      <c r="DC107" s="146"/>
      <c r="DD107" s="146"/>
      <c r="DE107" s="146"/>
      <c r="DF107" s="146"/>
      <c r="DG107" s="146"/>
      <c r="DH107" s="146"/>
      <c r="DI107" s="146"/>
      <c r="DJ107" s="146"/>
      <c r="DK107" s="146"/>
      <c r="DL107" s="146"/>
      <c r="DM107" s="146"/>
      <c r="DN107" s="146"/>
      <c r="DO107" s="146"/>
      <c r="DP107" s="146"/>
      <c r="DQ107" s="146"/>
      <c r="DR107" s="146"/>
      <c r="DS107" s="146"/>
      <c r="DT107" s="146"/>
      <c r="DU107" s="146"/>
      <c r="DV107" s="146"/>
      <c r="DW107" s="146"/>
      <c r="DX107" s="146"/>
      <c r="DY107" s="146"/>
      <c r="DZ107" s="146"/>
      <c r="EA107" s="146"/>
      <c r="EB107" s="146"/>
      <c r="EC107" s="146"/>
      <c r="ED107" s="146"/>
      <c r="EE107" s="146"/>
      <c r="EF107" s="146"/>
      <c r="EG107" s="146"/>
      <c r="EH107" s="146"/>
      <c r="EI107" s="146"/>
      <c r="EJ107" s="146"/>
      <c r="EK107" s="146"/>
      <c r="EL107" s="146"/>
      <c r="EM107" s="146"/>
      <c r="EN107" s="146"/>
      <c r="EO107" s="146"/>
      <c r="EP107" s="146"/>
      <c r="EQ107" s="146"/>
      <c r="ER107" s="146"/>
      <c r="ES107" s="146"/>
      <c r="ET107" s="146"/>
      <c r="EU107" s="146"/>
      <c r="EV107" s="146"/>
      <c r="EW107" s="146"/>
      <c r="EX107" s="146"/>
      <c r="EY107" s="146"/>
      <c r="EZ107" s="146"/>
      <c r="FA107" s="146"/>
      <c r="FB107" s="146"/>
      <c r="FC107" s="146"/>
      <c r="FD107" s="146"/>
      <c r="FE107" s="146"/>
      <c r="FF107" s="146"/>
      <c r="FG107" s="146"/>
      <c r="FH107" s="146"/>
      <c r="FI107" s="146"/>
      <c r="FJ107" s="146"/>
      <c r="FK107" s="146"/>
      <c r="FL107" s="146"/>
      <c r="FM107" s="146"/>
      <c r="FN107" s="146"/>
      <c r="FO107" s="146"/>
      <c r="FP107" s="146"/>
      <c r="FQ107" s="146"/>
      <c r="FR107" s="146"/>
      <c r="FS107" s="146"/>
      <c r="FT107" s="146"/>
      <c r="FU107" s="146"/>
      <c r="FV107" s="146"/>
      <c r="FW107" s="146"/>
      <c r="FX107" s="146"/>
      <c r="FY107" s="146"/>
      <c r="FZ107" s="146"/>
      <c r="GA107" s="146"/>
      <c r="GB107" s="146"/>
      <c r="GC107" s="146"/>
      <c r="GD107" s="146"/>
      <c r="GE107" s="146"/>
      <c r="GF107" s="146"/>
      <c r="GG107" s="146"/>
      <c r="GH107" s="146"/>
      <c r="GI107" s="146"/>
      <c r="GJ107" s="146"/>
      <c r="GK107" s="146"/>
      <c r="GL107" s="146"/>
      <c r="GM107" s="146"/>
      <c r="GN107" s="146"/>
      <c r="GO107" s="146"/>
      <c r="GP107" s="146"/>
      <c r="GQ107" s="146"/>
      <c r="GR107" s="146"/>
      <c r="GS107" s="146"/>
      <c r="GT107" s="146"/>
      <c r="GU107" s="146"/>
      <c r="GV107" s="146"/>
      <c r="GW107" s="146"/>
      <c r="GX107" s="146"/>
      <c r="GY107" s="146"/>
      <c r="GZ107" s="146"/>
      <c r="HA107" s="146"/>
      <c r="HB107" s="146"/>
      <c r="HC107" s="146"/>
      <c r="HD107" s="146"/>
      <c r="HE107" s="146"/>
      <c r="HF107" s="146"/>
      <c r="HG107" s="146"/>
      <c r="HH107" s="146"/>
      <c r="HI107" s="146"/>
      <c r="HJ107" s="146"/>
      <c r="HK107" s="146"/>
      <c r="HL107" s="146"/>
      <c r="HM107" s="146"/>
      <c r="HN107" s="146"/>
      <c r="HO107" s="146"/>
      <c r="HP107" s="146"/>
      <c r="HQ107" s="146"/>
      <c r="HR107" s="146"/>
      <c r="HS107" s="146"/>
      <c r="HT107" s="146"/>
      <c r="HU107" s="146"/>
      <c r="HV107" s="146"/>
      <c r="HW107" s="146"/>
      <c r="HX107" s="146"/>
      <c r="HY107" s="146"/>
      <c r="HZ107" s="146"/>
      <c r="IA107" s="146"/>
      <c r="IB107" s="146"/>
      <c r="IC107" s="146"/>
      <c r="ID107" s="146"/>
      <c r="IE107" s="146"/>
      <c r="IF107" s="146"/>
      <c r="IG107" s="146"/>
      <c r="IH107" s="146"/>
      <c r="II107" s="146"/>
      <c r="IJ107" s="146"/>
      <c r="IK107" s="146"/>
      <c r="IL107" s="146"/>
      <c r="IM107" s="146"/>
      <c r="IN107" s="146"/>
      <c r="IO107" s="146"/>
      <c r="IP107" s="146"/>
      <c r="IQ107" s="146"/>
      <c r="IR107" s="146"/>
      <c r="IS107" s="146"/>
      <c r="IT107" s="146"/>
      <c r="IU107" s="146"/>
      <c r="IV107" s="146"/>
      <c r="IW107" s="146"/>
      <c r="IX107" s="146"/>
      <c r="IY107" s="146"/>
      <c r="IZ107" s="146"/>
      <c r="JA107" s="146"/>
      <c r="JB107" s="146"/>
      <c r="JC107" s="146"/>
      <c r="JD107" s="146"/>
      <c r="JE107" s="146"/>
      <c r="JF107" s="146"/>
    </row>
    <row r="108" spans="1:266" s="148" customFormat="1">
      <c r="A108" s="120" t="s">
        <v>245</v>
      </c>
      <c r="B108" s="134"/>
      <c r="C108" s="110" t="s">
        <v>293</v>
      </c>
      <c r="D108" s="141">
        <v>71000</v>
      </c>
      <c r="E108" s="141">
        <f>D108</f>
        <v>71000</v>
      </c>
      <c r="F108" s="141">
        <v>52800</v>
      </c>
      <c r="G108" s="141" t="s">
        <v>138</v>
      </c>
      <c r="H108" s="141" t="s">
        <v>138</v>
      </c>
      <c r="I108" s="141">
        <f t="shared" si="25"/>
        <v>52800</v>
      </c>
      <c r="J108" s="141">
        <f t="shared" si="41"/>
        <v>18200</v>
      </c>
      <c r="K108" s="141">
        <f t="shared" si="42"/>
        <v>18200</v>
      </c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4"/>
      <c r="BC108" s="144"/>
      <c r="BD108" s="144"/>
      <c r="BE108" s="144"/>
      <c r="BF108" s="144"/>
      <c r="BG108" s="144"/>
      <c r="BH108" s="144"/>
      <c r="BI108" s="144"/>
      <c r="BJ108" s="144"/>
      <c r="BK108" s="144"/>
      <c r="BL108" s="144"/>
      <c r="BM108" s="144"/>
      <c r="BN108" s="144"/>
      <c r="BO108" s="144"/>
      <c r="BP108" s="144"/>
      <c r="BQ108" s="144"/>
      <c r="BR108" s="144"/>
      <c r="BS108" s="144"/>
      <c r="BT108" s="144"/>
      <c r="BU108" s="144"/>
      <c r="BV108" s="144"/>
      <c r="BW108" s="144"/>
      <c r="BX108" s="144"/>
      <c r="BY108" s="144"/>
      <c r="BZ108" s="144"/>
      <c r="CA108" s="144"/>
      <c r="CB108" s="144"/>
      <c r="CC108" s="144"/>
      <c r="CD108" s="144"/>
      <c r="CE108" s="144"/>
      <c r="CF108" s="144"/>
      <c r="CG108" s="144"/>
      <c r="CH108" s="144"/>
      <c r="CI108" s="144"/>
      <c r="CJ108" s="144"/>
      <c r="CK108" s="144"/>
      <c r="CL108" s="144"/>
      <c r="CM108" s="144"/>
      <c r="CN108" s="144"/>
      <c r="CO108" s="144"/>
      <c r="CP108" s="144"/>
      <c r="CQ108" s="144"/>
      <c r="CR108" s="144"/>
      <c r="CS108" s="144"/>
      <c r="CT108" s="144"/>
      <c r="CU108" s="144"/>
      <c r="CV108" s="144"/>
      <c r="CW108" s="144"/>
      <c r="CX108" s="144"/>
      <c r="CY108" s="144"/>
      <c r="CZ108" s="144"/>
      <c r="DA108" s="144"/>
      <c r="DB108" s="144"/>
      <c r="DC108" s="144"/>
      <c r="DD108" s="144"/>
      <c r="DE108" s="144"/>
      <c r="DF108" s="144"/>
      <c r="DG108" s="144"/>
      <c r="DH108" s="144"/>
      <c r="DI108" s="144"/>
      <c r="DJ108" s="144"/>
      <c r="DK108" s="144"/>
      <c r="DL108" s="144"/>
      <c r="DM108" s="144"/>
      <c r="DN108" s="144"/>
      <c r="DO108" s="144"/>
      <c r="DP108" s="144"/>
      <c r="DQ108" s="144"/>
      <c r="DR108" s="144"/>
      <c r="DS108" s="144"/>
      <c r="DT108" s="144"/>
      <c r="DU108" s="144"/>
      <c r="DV108" s="144"/>
      <c r="DW108" s="144"/>
      <c r="DX108" s="144"/>
      <c r="DY108" s="144"/>
      <c r="DZ108" s="144"/>
      <c r="EA108" s="144"/>
      <c r="EB108" s="144"/>
      <c r="EC108" s="144"/>
      <c r="ED108" s="144"/>
      <c r="EE108" s="144"/>
      <c r="EF108" s="144"/>
      <c r="EG108" s="144"/>
      <c r="EH108" s="144"/>
      <c r="EI108" s="144"/>
      <c r="EJ108" s="144"/>
      <c r="EK108" s="144"/>
      <c r="EL108" s="144"/>
      <c r="EM108" s="144"/>
      <c r="EN108" s="144"/>
      <c r="EO108" s="144"/>
      <c r="EP108" s="144"/>
      <c r="EQ108" s="144"/>
      <c r="ER108" s="144"/>
      <c r="ES108" s="144"/>
      <c r="ET108" s="144"/>
      <c r="EU108" s="144"/>
      <c r="EV108" s="144"/>
      <c r="EW108" s="144"/>
      <c r="EX108" s="144"/>
      <c r="EY108" s="144"/>
      <c r="EZ108" s="144"/>
      <c r="FA108" s="144"/>
      <c r="FB108" s="144"/>
      <c r="FC108" s="144"/>
      <c r="FD108" s="144"/>
      <c r="FE108" s="144"/>
      <c r="FF108" s="144"/>
      <c r="FG108" s="144"/>
      <c r="FH108" s="144"/>
      <c r="FI108" s="144"/>
      <c r="FJ108" s="144"/>
      <c r="FK108" s="144"/>
      <c r="FL108" s="144"/>
      <c r="FM108" s="144"/>
      <c r="FN108" s="144"/>
      <c r="FO108" s="144"/>
      <c r="FP108" s="144"/>
      <c r="FQ108" s="144"/>
      <c r="FR108" s="144"/>
      <c r="FS108" s="144"/>
      <c r="FT108" s="144"/>
      <c r="FU108" s="144"/>
      <c r="FV108" s="144"/>
      <c r="FW108" s="144"/>
      <c r="FX108" s="144"/>
      <c r="FY108" s="144"/>
      <c r="FZ108" s="144"/>
      <c r="GA108" s="144"/>
      <c r="GB108" s="144"/>
      <c r="GC108" s="144"/>
      <c r="GD108" s="144"/>
      <c r="GE108" s="144"/>
      <c r="GF108" s="144"/>
      <c r="GG108" s="144"/>
      <c r="GH108" s="144"/>
      <c r="GI108" s="144"/>
      <c r="GJ108" s="144"/>
      <c r="GK108" s="144"/>
      <c r="GL108" s="144"/>
      <c r="GM108" s="144"/>
      <c r="GN108" s="144"/>
      <c r="GO108" s="144"/>
      <c r="GP108" s="144"/>
      <c r="GQ108" s="144"/>
      <c r="GR108" s="144"/>
      <c r="GS108" s="144"/>
      <c r="GT108" s="144"/>
      <c r="GU108" s="144"/>
      <c r="GV108" s="144"/>
      <c r="GW108" s="144"/>
      <c r="GX108" s="144"/>
      <c r="GY108" s="144"/>
      <c r="GZ108" s="144"/>
      <c r="HA108" s="144"/>
      <c r="HB108" s="144"/>
      <c r="HC108" s="144"/>
      <c r="HD108" s="144"/>
      <c r="HE108" s="144"/>
      <c r="HF108" s="144"/>
      <c r="HG108" s="144"/>
      <c r="HH108" s="144"/>
      <c r="HI108" s="144"/>
      <c r="HJ108" s="144"/>
      <c r="HK108" s="144"/>
      <c r="HL108" s="144"/>
      <c r="HM108" s="144"/>
      <c r="HN108" s="144"/>
      <c r="HO108" s="144"/>
      <c r="HP108" s="144"/>
      <c r="HQ108" s="144"/>
      <c r="HR108" s="144"/>
      <c r="HS108" s="144"/>
      <c r="HT108" s="144"/>
      <c r="HU108" s="144"/>
      <c r="HV108" s="144"/>
      <c r="HW108" s="144"/>
      <c r="HX108" s="144"/>
      <c r="HY108" s="144"/>
      <c r="HZ108" s="144"/>
      <c r="IA108" s="144"/>
      <c r="IB108" s="144"/>
      <c r="IC108" s="144"/>
      <c r="ID108" s="144"/>
      <c r="IE108" s="144"/>
      <c r="IF108" s="144"/>
      <c r="IG108" s="144"/>
      <c r="IH108" s="144"/>
      <c r="II108" s="144"/>
      <c r="IJ108" s="144"/>
      <c r="IK108" s="144"/>
      <c r="IL108" s="144"/>
      <c r="IM108" s="144"/>
      <c r="IN108" s="144"/>
      <c r="IO108" s="144"/>
      <c r="IP108" s="144"/>
      <c r="IQ108" s="144"/>
      <c r="IR108" s="144"/>
      <c r="IS108" s="144"/>
      <c r="IT108" s="144"/>
      <c r="IU108" s="144"/>
      <c r="IV108" s="144"/>
      <c r="IW108" s="144"/>
      <c r="IX108" s="144"/>
      <c r="IY108" s="144"/>
      <c r="IZ108" s="144"/>
      <c r="JA108" s="144"/>
      <c r="JB108" s="144"/>
      <c r="JC108" s="144"/>
      <c r="JD108" s="144"/>
      <c r="JE108" s="144"/>
      <c r="JF108" s="144"/>
    </row>
    <row r="109" spans="1:266" s="148" customFormat="1">
      <c r="A109" s="120" t="s">
        <v>138</v>
      </c>
      <c r="B109" s="134" t="s">
        <v>138</v>
      </c>
      <c r="C109" s="134" t="s">
        <v>138</v>
      </c>
      <c r="D109" s="141" t="s">
        <v>138</v>
      </c>
      <c r="E109" s="141" t="s">
        <v>138</v>
      </c>
      <c r="F109" s="141" t="s">
        <v>138</v>
      </c>
      <c r="G109" s="141" t="s">
        <v>138</v>
      </c>
      <c r="H109" s="141" t="s">
        <v>138</v>
      </c>
      <c r="I109" s="141" t="str">
        <f t="shared" si="25"/>
        <v>-</v>
      </c>
      <c r="J109" s="141" t="s">
        <v>138</v>
      </c>
      <c r="K109" s="141" t="s">
        <v>138</v>
      </c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  <c r="BI109" s="144"/>
      <c r="BJ109" s="144"/>
      <c r="BK109" s="144"/>
      <c r="BL109" s="144"/>
      <c r="BM109" s="144"/>
      <c r="BN109" s="144"/>
      <c r="BO109" s="144"/>
      <c r="BP109" s="144"/>
      <c r="BQ109" s="144"/>
      <c r="BR109" s="144"/>
      <c r="BS109" s="144"/>
      <c r="BT109" s="144"/>
      <c r="BU109" s="144"/>
      <c r="BV109" s="144"/>
      <c r="BW109" s="144"/>
      <c r="BX109" s="144"/>
      <c r="BY109" s="144"/>
      <c r="BZ109" s="144"/>
      <c r="CA109" s="144"/>
      <c r="CB109" s="144"/>
      <c r="CC109" s="144"/>
      <c r="CD109" s="144"/>
      <c r="CE109" s="144"/>
      <c r="CF109" s="144"/>
      <c r="CG109" s="144"/>
      <c r="CH109" s="144"/>
      <c r="CI109" s="144"/>
      <c r="CJ109" s="144"/>
      <c r="CK109" s="144"/>
      <c r="CL109" s="144"/>
      <c r="CM109" s="144"/>
      <c r="CN109" s="144"/>
      <c r="CO109" s="144"/>
      <c r="CP109" s="144"/>
      <c r="CQ109" s="144"/>
      <c r="CR109" s="144"/>
      <c r="CS109" s="144"/>
      <c r="CT109" s="144"/>
      <c r="CU109" s="144"/>
      <c r="CV109" s="144"/>
      <c r="CW109" s="144"/>
      <c r="CX109" s="144"/>
      <c r="CY109" s="144"/>
      <c r="CZ109" s="144"/>
      <c r="DA109" s="144"/>
      <c r="DB109" s="144"/>
      <c r="DC109" s="144"/>
      <c r="DD109" s="144"/>
      <c r="DE109" s="144"/>
      <c r="DF109" s="144"/>
      <c r="DG109" s="144"/>
      <c r="DH109" s="144"/>
      <c r="DI109" s="144"/>
      <c r="DJ109" s="144"/>
      <c r="DK109" s="144"/>
      <c r="DL109" s="144"/>
      <c r="DM109" s="144"/>
      <c r="DN109" s="144"/>
      <c r="DO109" s="144"/>
      <c r="DP109" s="144"/>
      <c r="DQ109" s="144"/>
      <c r="DR109" s="144"/>
      <c r="DS109" s="144"/>
      <c r="DT109" s="144"/>
      <c r="DU109" s="144"/>
      <c r="DV109" s="144"/>
      <c r="DW109" s="144"/>
      <c r="DX109" s="144"/>
      <c r="DY109" s="144"/>
      <c r="DZ109" s="144"/>
      <c r="EA109" s="144"/>
      <c r="EB109" s="144"/>
      <c r="EC109" s="144"/>
      <c r="ED109" s="144"/>
      <c r="EE109" s="144"/>
      <c r="EF109" s="144"/>
      <c r="EG109" s="144"/>
      <c r="EH109" s="144"/>
      <c r="EI109" s="144"/>
      <c r="EJ109" s="144"/>
      <c r="EK109" s="144"/>
      <c r="EL109" s="144"/>
      <c r="EM109" s="144"/>
      <c r="EN109" s="144"/>
      <c r="EO109" s="144"/>
      <c r="EP109" s="144"/>
      <c r="EQ109" s="144"/>
      <c r="ER109" s="144"/>
      <c r="ES109" s="144"/>
      <c r="ET109" s="144"/>
      <c r="EU109" s="144"/>
      <c r="EV109" s="144"/>
      <c r="EW109" s="144"/>
      <c r="EX109" s="144"/>
      <c r="EY109" s="144"/>
      <c r="EZ109" s="144"/>
      <c r="FA109" s="144"/>
      <c r="FB109" s="144"/>
      <c r="FC109" s="144"/>
      <c r="FD109" s="144"/>
      <c r="FE109" s="144"/>
      <c r="FF109" s="144"/>
      <c r="FG109" s="144"/>
      <c r="FH109" s="144"/>
      <c r="FI109" s="144"/>
      <c r="FJ109" s="144"/>
      <c r="FK109" s="144"/>
      <c r="FL109" s="144"/>
      <c r="FM109" s="144"/>
      <c r="FN109" s="144"/>
      <c r="FO109" s="144"/>
      <c r="FP109" s="144"/>
      <c r="FQ109" s="144"/>
      <c r="FR109" s="144"/>
      <c r="FS109" s="144"/>
      <c r="FT109" s="144"/>
      <c r="FU109" s="144"/>
      <c r="FV109" s="144"/>
      <c r="FW109" s="144"/>
      <c r="FX109" s="144"/>
      <c r="FY109" s="144"/>
      <c r="FZ109" s="144"/>
      <c r="GA109" s="144"/>
      <c r="GB109" s="144"/>
      <c r="GC109" s="144"/>
      <c r="GD109" s="144"/>
      <c r="GE109" s="144"/>
      <c r="GF109" s="144"/>
      <c r="GG109" s="144"/>
      <c r="GH109" s="144"/>
      <c r="GI109" s="144"/>
      <c r="GJ109" s="144"/>
      <c r="GK109" s="144"/>
      <c r="GL109" s="144"/>
      <c r="GM109" s="144"/>
      <c r="GN109" s="144"/>
      <c r="GO109" s="144"/>
      <c r="GP109" s="144"/>
      <c r="GQ109" s="144"/>
      <c r="GR109" s="144"/>
      <c r="GS109" s="144"/>
      <c r="GT109" s="144"/>
      <c r="GU109" s="144"/>
      <c r="GV109" s="144"/>
      <c r="GW109" s="144"/>
      <c r="GX109" s="144"/>
      <c r="GY109" s="144"/>
      <c r="GZ109" s="144"/>
      <c r="HA109" s="144"/>
      <c r="HB109" s="144"/>
      <c r="HC109" s="144"/>
      <c r="HD109" s="144"/>
      <c r="HE109" s="144"/>
      <c r="HF109" s="144"/>
      <c r="HG109" s="144"/>
      <c r="HH109" s="144"/>
      <c r="HI109" s="144"/>
      <c r="HJ109" s="144"/>
      <c r="HK109" s="144"/>
      <c r="HL109" s="144"/>
      <c r="HM109" s="144"/>
      <c r="HN109" s="144"/>
      <c r="HO109" s="144"/>
      <c r="HP109" s="144"/>
      <c r="HQ109" s="144"/>
      <c r="HR109" s="144"/>
      <c r="HS109" s="144"/>
      <c r="HT109" s="144"/>
      <c r="HU109" s="144"/>
      <c r="HV109" s="144"/>
      <c r="HW109" s="144"/>
      <c r="HX109" s="144"/>
      <c r="HY109" s="144"/>
      <c r="HZ109" s="144"/>
      <c r="IA109" s="144"/>
      <c r="IB109" s="144"/>
      <c r="IC109" s="144"/>
      <c r="ID109" s="144"/>
      <c r="IE109" s="144"/>
      <c r="IF109" s="144"/>
      <c r="IG109" s="144"/>
      <c r="IH109" s="144"/>
      <c r="II109" s="144"/>
      <c r="IJ109" s="144"/>
      <c r="IK109" s="144"/>
      <c r="IL109" s="144"/>
      <c r="IM109" s="144"/>
      <c r="IN109" s="144"/>
      <c r="IO109" s="144"/>
      <c r="IP109" s="144"/>
      <c r="IQ109" s="144"/>
      <c r="IR109" s="144"/>
      <c r="IS109" s="144"/>
      <c r="IT109" s="144"/>
      <c r="IU109" s="144"/>
      <c r="IV109" s="144"/>
      <c r="IW109" s="144"/>
      <c r="IX109" s="144"/>
      <c r="IY109" s="144"/>
      <c r="IZ109" s="144"/>
      <c r="JA109" s="144"/>
      <c r="JB109" s="144"/>
      <c r="JC109" s="144"/>
      <c r="JD109" s="144"/>
      <c r="JE109" s="144"/>
      <c r="JF109" s="144"/>
    </row>
    <row r="110" spans="1:266" s="114" customFormat="1">
      <c r="A110" s="111" t="s">
        <v>216</v>
      </c>
      <c r="B110" s="112" t="s">
        <v>236</v>
      </c>
      <c r="C110" s="112">
        <v>1102</v>
      </c>
      <c r="D110" s="113">
        <v>13300</v>
      </c>
      <c r="E110" s="113">
        <v>13300</v>
      </c>
      <c r="F110" s="113">
        <f>F111</f>
        <v>4000</v>
      </c>
      <c r="G110" s="113" t="s">
        <v>138</v>
      </c>
      <c r="H110" s="113" t="s">
        <v>138</v>
      </c>
      <c r="I110" s="113">
        <f t="shared" si="25"/>
        <v>4000</v>
      </c>
      <c r="J110" s="113">
        <f>D110-I110</f>
        <v>9300</v>
      </c>
      <c r="K110" s="113">
        <f>J110</f>
        <v>9300</v>
      </c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  <c r="BI110" s="146"/>
      <c r="BJ110" s="146"/>
      <c r="BK110" s="146"/>
      <c r="BL110" s="146"/>
      <c r="BM110" s="146"/>
      <c r="BN110" s="146"/>
      <c r="BO110" s="146"/>
      <c r="BP110" s="146"/>
      <c r="BQ110" s="146"/>
      <c r="BR110" s="146"/>
      <c r="BS110" s="146"/>
      <c r="BT110" s="146"/>
      <c r="BU110" s="146"/>
      <c r="BV110" s="146"/>
      <c r="BW110" s="146"/>
      <c r="BX110" s="146"/>
      <c r="BY110" s="146"/>
      <c r="BZ110" s="146"/>
      <c r="CA110" s="146"/>
      <c r="CB110" s="146"/>
      <c r="CC110" s="146"/>
      <c r="CD110" s="146"/>
      <c r="CE110" s="146"/>
      <c r="CF110" s="146"/>
      <c r="CG110" s="146"/>
      <c r="CH110" s="146"/>
      <c r="CI110" s="146"/>
      <c r="CJ110" s="146"/>
      <c r="CK110" s="146"/>
      <c r="CL110" s="146"/>
      <c r="CM110" s="146"/>
      <c r="CN110" s="146"/>
      <c r="CO110" s="146"/>
      <c r="CP110" s="146"/>
      <c r="CQ110" s="146"/>
      <c r="CR110" s="146"/>
      <c r="CS110" s="146"/>
      <c r="CT110" s="146"/>
      <c r="CU110" s="146"/>
      <c r="CV110" s="146"/>
      <c r="CW110" s="146"/>
      <c r="CX110" s="146"/>
      <c r="CY110" s="146"/>
      <c r="CZ110" s="146"/>
      <c r="DA110" s="146"/>
      <c r="DB110" s="146"/>
      <c r="DC110" s="146"/>
      <c r="DD110" s="146"/>
      <c r="DE110" s="146"/>
      <c r="DF110" s="146"/>
      <c r="DG110" s="146"/>
      <c r="DH110" s="146"/>
      <c r="DI110" s="146"/>
      <c r="DJ110" s="146"/>
      <c r="DK110" s="146"/>
      <c r="DL110" s="146"/>
      <c r="DM110" s="146"/>
      <c r="DN110" s="146"/>
      <c r="DO110" s="146"/>
      <c r="DP110" s="146"/>
      <c r="DQ110" s="146"/>
      <c r="DR110" s="146"/>
      <c r="DS110" s="146"/>
      <c r="DT110" s="146"/>
      <c r="DU110" s="146"/>
      <c r="DV110" s="146"/>
      <c r="DW110" s="146"/>
      <c r="DX110" s="146"/>
      <c r="DY110" s="146"/>
      <c r="DZ110" s="146"/>
      <c r="EA110" s="146"/>
      <c r="EB110" s="146"/>
      <c r="EC110" s="146"/>
      <c r="ED110" s="146"/>
      <c r="EE110" s="146"/>
      <c r="EF110" s="146"/>
      <c r="EG110" s="146"/>
      <c r="EH110" s="146"/>
      <c r="EI110" s="146"/>
      <c r="EJ110" s="146"/>
      <c r="EK110" s="146"/>
      <c r="EL110" s="146"/>
      <c r="EM110" s="146"/>
      <c r="EN110" s="146"/>
      <c r="EO110" s="146"/>
      <c r="EP110" s="146"/>
      <c r="EQ110" s="146"/>
      <c r="ER110" s="146"/>
      <c r="ES110" s="146"/>
      <c r="ET110" s="146"/>
      <c r="EU110" s="146"/>
      <c r="EV110" s="146"/>
      <c r="EW110" s="146"/>
      <c r="EX110" s="146"/>
      <c r="EY110" s="146"/>
      <c r="EZ110" s="146"/>
      <c r="FA110" s="146"/>
      <c r="FB110" s="146"/>
      <c r="FC110" s="146"/>
      <c r="FD110" s="146"/>
      <c r="FE110" s="146"/>
      <c r="FF110" s="146"/>
      <c r="FG110" s="146"/>
      <c r="FH110" s="146"/>
      <c r="FI110" s="146"/>
      <c r="FJ110" s="146"/>
      <c r="FK110" s="146"/>
      <c r="FL110" s="146"/>
      <c r="FM110" s="146"/>
      <c r="FN110" s="146"/>
      <c r="FO110" s="146"/>
      <c r="FP110" s="146"/>
      <c r="FQ110" s="146"/>
      <c r="FR110" s="146"/>
      <c r="FS110" s="146"/>
      <c r="FT110" s="146"/>
      <c r="FU110" s="146"/>
      <c r="FV110" s="146"/>
      <c r="FW110" s="146"/>
      <c r="FX110" s="146"/>
      <c r="FY110" s="146"/>
      <c r="FZ110" s="146"/>
      <c r="GA110" s="146"/>
      <c r="GB110" s="146"/>
      <c r="GC110" s="146"/>
      <c r="GD110" s="146"/>
      <c r="GE110" s="146"/>
      <c r="GF110" s="146"/>
      <c r="GG110" s="146"/>
      <c r="GH110" s="146"/>
      <c r="GI110" s="146"/>
      <c r="GJ110" s="146"/>
      <c r="GK110" s="146"/>
      <c r="GL110" s="146"/>
      <c r="GM110" s="146"/>
      <c r="GN110" s="146"/>
      <c r="GO110" s="146"/>
      <c r="GP110" s="146"/>
      <c r="GQ110" s="146"/>
      <c r="GR110" s="146"/>
      <c r="GS110" s="146"/>
      <c r="GT110" s="146"/>
      <c r="GU110" s="146"/>
      <c r="GV110" s="146"/>
      <c r="GW110" s="146"/>
      <c r="GX110" s="146"/>
      <c r="GY110" s="146"/>
      <c r="GZ110" s="146"/>
      <c r="HA110" s="146"/>
      <c r="HB110" s="146"/>
      <c r="HC110" s="146"/>
      <c r="HD110" s="146"/>
      <c r="HE110" s="146"/>
      <c r="HF110" s="146"/>
      <c r="HG110" s="146"/>
      <c r="HH110" s="146"/>
      <c r="HI110" s="146"/>
      <c r="HJ110" s="146"/>
      <c r="HK110" s="146"/>
      <c r="HL110" s="146"/>
      <c r="HM110" s="146"/>
      <c r="HN110" s="146"/>
      <c r="HO110" s="146"/>
      <c r="HP110" s="146"/>
      <c r="HQ110" s="146"/>
      <c r="HR110" s="146"/>
      <c r="HS110" s="146"/>
      <c r="HT110" s="146"/>
      <c r="HU110" s="146"/>
      <c r="HV110" s="146"/>
      <c r="HW110" s="146"/>
      <c r="HX110" s="146"/>
      <c r="HY110" s="146"/>
      <c r="HZ110" s="146"/>
      <c r="IA110" s="146"/>
      <c r="IB110" s="146"/>
      <c r="IC110" s="146"/>
      <c r="ID110" s="146"/>
      <c r="IE110" s="146"/>
      <c r="IF110" s="146"/>
      <c r="IG110" s="146"/>
      <c r="IH110" s="146"/>
      <c r="II110" s="146"/>
      <c r="IJ110" s="146"/>
      <c r="IK110" s="146"/>
      <c r="IL110" s="146"/>
      <c r="IM110" s="146"/>
      <c r="IN110" s="146"/>
      <c r="IO110" s="146"/>
      <c r="IP110" s="146"/>
      <c r="IQ110" s="146"/>
      <c r="IR110" s="146"/>
      <c r="IS110" s="146"/>
      <c r="IT110" s="146"/>
      <c r="IU110" s="146"/>
      <c r="IV110" s="146"/>
      <c r="IW110" s="146"/>
      <c r="IX110" s="146"/>
      <c r="IY110" s="146"/>
      <c r="IZ110" s="146"/>
      <c r="JA110" s="146"/>
      <c r="JB110" s="146"/>
      <c r="JC110" s="146"/>
      <c r="JD110" s="146"/>
      <c r="JE110" s="146"/>
      <c r="JF110" s="146"/>
    </row>
    <row r="111" spans="1:266" s="148" customFormat="1">
      <c r="A111" s="119" t="s">
        <v>159</v>
      </c>
      <c r="B111" s="134"/>
      <c r="C111" s="110" t="s">
        <v>292</v>
      </c>
      <c r="D111" s="141">
        <v>13300</v>
      </c>
      <c r="E111" s="141">
        <v>13300</v>
      </c>
      <c r="F111" s="141">
        <v>4000</v>
      </c>
      <c r="G111" s="141" t="s">
        <v>138</v>
      </c>
      <c r="H111" s="141" t="s">
        <v>138</v>
      </c>
      <c r="I111" s="141">
        <f t="shared" si="25"/>
        <v>4000</v>
      </c>
      <c r="J111" s="141">
        <f>D111-I111</f>
        <v>9300</v>
      </c>
      <c r="K111" s="141">
        <f>J111</f>
        <v>9300</v>
      </c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144"/>
      <c r="AS111" s="144"/>
      <c r="AT111" s="144"/>
      <c r="AU111" s="144"/>
      <c r="AV111" s="144"/>
      <c r="AW111" s="144"/>
      <c r="AX111" s="144"/>
      <c r="AY111" s="144"/>
      <c r="AZ111" s="144"/>
      <c r="BA111" s="144"/>
      <c r="BB111" s="144"/>
      <c r="BC111" s="144"/>
      <c r="BD111" s="144"/>
      <c r="BE111" s="144"/>
      <c r="BF111" s="144"/>
      <c r="BG111" s="144"/>
      <c r="BH111" s="144"/>
      <c r="BI111" s="144"/>
      <c r="BJ111" s="144"/>
      <c r="BK111" s="144"/>
      <c r="BL111" s="144"/>
      <c r="BM111" s="144"/>
      <c r="BN111" s="144"/>
      <c r="BO111" s="144"/>
      <c r="BP111" s="144"/>
      <c r="BQ111" s="144"/>
      <c r="BR111" s="144"/>
      <c r="BS111" s="144"/>
      <c r="BT111" s="144"/>
      <c r="BU111" s="144"/>
      <c r="BV111" s="144"/>
      <c r="BW111" s="144"/>
      <c r="BX111" s="144"/>
      <c r="BY111" s="144"/>
      <c r="BZ111" s="144"/>
      <c r="CA111" s="144"/>
      <c r="CB111" s="144"/>
      <c r="CC111" s="144"/>
      <c r="CD111" s="144"/>
      <c r="CE111" s="144"/>
      <c r="CF111" s="144"/>
      <c r="CG111" s="144"/>
      <c r="CH111" s="144"/>
      <c r="CI111" s="144"/>
      <c r="CJ111" s="144"/>
      <c r="CK111" s="144"/>
      <c r="CL111" s="144"/>
      <c r="CM111" s="144"/>
      <c r="CN111" s="144"/>
      <c r="CO111" s="144"/>
      <c r="CP111" s="144"/>
      <c r="CQ111" s="144"/>
      <c r="CR111" s="144"/>
      <c r="CS111" s="144"/>
      <c r="CT111" s="144"/>
      <c r="CU111" s="144"/>
      <c r="CV111" s="144"/>
      <c r="CW111" s="144"/>
      <c r="CX111" s="144"/>
      <c r="CY111" s="144"/>
      <c r="CZ111" s="144"/>
      <c r="DA111" s="144"/>
      <c r="DB111" s="144"/>
      <c r="DC111" s="144"/>
      <c r="DD111" s="144"/>
      <c r="DE111" s="144"/>
      <c r="DF111" s="144"/>
      <c r="DG111" s="144"/>
      <c r="DH111" s="144"/>
      <c r="DI111" s="144"/>
      <c r="DJ111" s="144"/>
      <c r="DK111" s="144"/>
      <c r="DL111" s="144"/>
      <c r="DM111" s="144"/>
      <c r="DN111" s="144"/>
      <c r="DO111" s="144"/>
      <c r="DP111" s="144"/>
      <c r="DQ111" s="144"/>
      <c r="DR111" s="144"/>
      <c r="DS111" s="144"/>
      <c r="DT111" s="144"/>
      <c r="DU111" s="144"/>
      <c r="DV111" s="144"/>
      <c r="DW111" s="144"/>
      <c r="DX111" s="144"/>
      <c r="DY111" s="144"/>
      <c r="DZ111" s="144"/>
      <c r="EA111" s="144"/>
      <c r="EB111" s="144"/>
      <c r="EC111" s="144"/>
      <c r="ED111" s="144"/>
      <c r="EE111" s="144"/>
      <c r="EF111" s="144"/>
      <c r="EG111" s="144"/>
      <c r="EH111" s="144"/>
      <c r="EI111" s="144"/>
      <c r="EJ111" s="144"/>
      <c r="EK111" s="144"/>
      <c r="EL111" s="144"/>
      <c r="EM111" s="144"/>
      <c r="EN111" s="144"/>
      <c r="EO111" s="144"/>
      <c r="EP111" s="144"/>
      <c r="EQ111" s="144"/>
      <c r="ER111" s="144"/>
      <c r="ES111" s="144"/>
      <c r="ET111" s="144"/>
      <c r="EU111" s="144"/>
      <c r="EV111" s="144"/>
      <c r="EW111" s="144"/>
      <c r="EX111" s="144"/>
      <c r="EY111" s="144"/>
      <c r="EZ111" s="144"/>
      <c r="FA111" s="144"/>
      <c r="FB111" s="144"/>
      <c r="FC111" s="144"/>
      <c r="FD111" s="144"/>
      <c r="FE111" s="144"/>
      <c r="FF111" s="144"/>
      <c r="FG111" s="144"/>
      <c r="FH111" s="144"/>
      <c r="FI111" s="144"/>
      <c r="FJ111" s="144"/>
      <c r="FK111" s="144"/>
      <c r="FL111" s="144"/>
      <c r="FM111" s="144"/>
      <c r="FN111" s="144"/>
      <c r="FO111" s="144"/>
      <c r="FP111" s="144"/>
      <c r="FQ111" s="144"/>
      <c r="FR111" s="144"/>
      <c r="FS111" s="144"/>
      <c r="FT111" s="144"/>
      <c r="FU111" s="144"/>
      <c r="FV111" s="144"/>
      <c r="FW111" s="144"/>
      <c r="FX111" s="144"/>
      <c r="FY111" s="144"/>
      <c r="FZ111" s="144"/>
      <c r="GA111" s="144"/>
      <c r="GB111" s="144"/>
      <c r="GC111" s="144"/>
      <c r="GD111" s="144"/>
      <c r="GE111" s="144"/>
      <c r="GF111" s="144"/>
      <c r="GG111" s="144"/>
      <c r="GH111" s="144"/>
      <c r="GI111" s="144"/>
      <c r="GJ111" s="144"/>
      <c r="GK111" s="144"/>
      <c r="GL111" s="144"/>
      <c r="GM111" s="144"/>
      <c r="GN111" s="144"/>
      <c r="GO111" s="144"/>
      <c r="GP111" s="144"/>
      <c r="GQ111" s="144"/>
      <c r="GR111" s="144"/>
      <c r="GS111" s="144"/>
      <c r="GT111" s="144"/>
      <c r="GU111" s="144"/>
      <c r="GV111" s="144"/>
      <c r="GW111" s="144"/>
      <c r="GX111" s="144"/>
      <c r="GY111" s="144"/>
      <c r="GZ111" s="144"/>
      <c r="HA111" s="144"/>
      <c r="HB111" s="144"/>
      <c r="HC111" s="144"/>
      <c r="HD111" s="144"/>
      <c r="HE111" s="144"/>
      <c r="HF111" s="144"/>
      <c r="HG111" s="144"/>
      <c r="HH111" s="144"/>
      <c r="HI111" s="144"/>
      <c r="HJ111" s="144"/>
      <c r="HK111" s="144"/>
      <c r="HL111" s="144"/>
      <c r="HM111" s="144"/>
      <c r="HN111" s="144"/>
      <c r="HO111" s="144"/>
      <c r="HP111" s="144"/>
      <c r="HQ111" s="144"/>
      <c r="HR111" s="144"/>
      <c r="HS111" s="144"/>
      <c r="HT111" s="144"/>
      <c r="HU111" s="144"/>
      <c r="HV111" s="144"/>
      <c r="HW111" s="144"/>
      <c r="HX111" s="144"/>
      <c r="HY111" s="144"/>
      <c r="HZ111" s="144"/>
      <c r="IA111" s="144"/>
      <c r="IB111" s="144"/>
      <c r="IC111" s="144"/>
      <c r="ID111" s="144"/>
      <c r="IE111" s="144"/>
      <c r="IF111" s="144"/>
      <c r="IG111" s="144"/>
      <c r="IH111" s="144"/>
      <c r="II111" s="144"/>
      <c r="IJ111" s="144"/>
      <c r="IK111" s="144"/>
      <c r="IL111" s="144"/>
      <c r="IM111" s="144"/>
      <c r="IN111" s="144"/>
      <c r="IO111" s="144"/>
      <c r="IP111" s="144"/>
      <c r="IQ111" s="144"/>
      <c r="IR111" s="144"/>
      <c r="IS111" s="144"/>
      <c r="IT111" s="144"/>
      <c r="IU111" s="144"/>
      <c r="IV111" s="144"/>
      <c r="IW111" s="144"/>
      <c r="IX111" s="144"/>
      <c r="IY111" s="144"/>
      <c r="IZ111" s="144"/>
      <c r="JA111" s="144"/>
      <c r="JB111" s="144"/>
      <c r="JC111" s="144"/>
      <c r="JD111" s="144"/>
      <c r="JE111" s="144"/>
      <c r="JF111" s="144"/>
    </row>
    <row r="112" spans="1:266" s="148" customFormat="1">
      <c r="A112" s="120" t="s">
        <v>138</v>
      </c>
      <c r="B112" s="134" t="s">
        <v>138</v>
      </c>
      <c r="C112" s="130" t="s">
        <v>138</v>
      </c>
      <c r="D112" s="141" t="s">
        <v>138</v>
      </c>
      <c r="E112" s="141" t="s">
        <v>138</v>
      </c>
      <c r="F112" s="141" t="s">
        <v>138</v>
      </c>
      <c r="G112" s="141" t="s">
        <v>138</v>
      </c>
      <c r="H112" s="141" t="s">
        <v>138</v>
      </c>
      <c r="I112" s="141" t="s">
        <v>138</v>
      </c>
      <c r="J112" s="141" t="s">
        <v>138</v>
      </c>
      <c r="K112" s="141" t="s">
        <v>138</v>
      </c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144"/>
      <c r="AP112" s="144"/>
      <c r="AQ112" s="144"/>
      <c r="AR112" s="144"/>
      <c r="AS112" s="144"/>
      <c r="AT112" s="144"/>
      <c r="AU112" s="144"/>
      <c r="AV112" s="144"/>
      <c r="AW112" s="144"/>
      <c r="AX112" s="144"/>
      <c r="AY112" s="144"/>
      <c r="AZ112" s="144"/>
      <c r="BA112" s="144"/>
      <c r="BB112" s="144"/>
      <c r="BC112" s="144"/>
      <c r="BD112" s="144"/>
      <c r="BE112" s="144"/>
      <c r="BF112" s="144"/>
      <c r="BG112" s="144"/>
      <c r="BH112" s="144"/>
      <c r="BI112" s="144"/>
      <c r="BJ112" s="144"/>
      <c r="BK112" s="144"/>
      <c r="BL112" s="144"/>
      <c r="BM112" s="144"/>
      <c r="BN112" s="144"/>
      <c r="BO112" s="144"/>
      <c r="BP112" s="144"/>
      <c r="BQ112" s="144"/>
      <c r="BR112" s="144"/>
      <c r="BS112" s="144"/>
      <c r="BT112" s="144"/>
      <c r="BU112" s="144"/>
      <c r="BV112" s="144"/>
      <c r="BW112" s="144"/>
      <c r="BX112" s="144"/>
      <c r="BY112" s="144"/>
      <c r="BZ112" s="144"/>
      <c r="CA112" s="144"/>
      <c r="CB112" s="144"/>
      <c r="CC112" s="144"/>
      <c r="CD112" s="144"/>
      <c r="CE112" s="144"/>
      <c r="CF112" s="144"/>
      <c r="CG112" s="144"/>
      <c r="CH112" s="144"/>
      <c r="CI112" s="144"/>
      <c r="CJ112" s="144"/>
      <c r="CK112" s="144"/>
      <c r="CL112" s="144"/>
      <c r="CM112" s="144"/>
      <c r="CN112" s="144"/>
      <c r="CO112" s="144"/>
      <c r="CP112" s="144"/>
      <c r="CQ112" s="144"/>
      <c r="CR112" s="144"/>
      <c r="CS112" s="144"/>
      <c r="CT112" s="144"/>
      <c r="CU112" s="144"/>
      <c r="CV112" s="144"/>
      <c r="CW112" s="144"/>
      <c r="CX112" s="144"/>
      <c r="CY112" s="144"/>
      <c r="CZ112" s="144"/>
      <c r="DA112" s="144"/>
      <c r="DB112" s="144"/>
      <c r="DC112" s="144"/>
      <c r="DD112" s="144"/>
      <c r="DE112" s="144"/>
      <c r="DF112" s="144"/>
      <c r="DG112" s="144"/>
      <c r="DH112" s="144"/>
      <c r="DI112" s="144"/>
      <c r="DJ112" s="144"/>
      <c r="DK112" s="144"/>
      <c r="DL112" s="144"/>
      <c r="DM112" s="144"/>
      <c r="DN112" s="144"/>
      <c r="DO112" s="144"/>
      <c r="DP112" s="144"/>
      <c r="DQ112" s="144"/>
      <c r="DR112" s="144"/>
      <c r="DS112" s="144"/>
      <c r="DT112" s="144"/>
      <c r="DU112" s="144"/>
      <c r="DV112" s="144"/>
      <c r="DW112" s="144"/>
      <c r="DX112" s="144"/>
      <c r="DY112" s="144"/>
      <c r="DZ112" s="144"/>
      <c r="EA112" s="144"/>
      <c r="EB112" s="144"/>
      <c r="EC112" s="144"/>
      <c r="ED112" s="144"/>
      <c r="EE112" s="144"/>
      <c r="EF112" s="144"/>
      <c r="EG112" s="144"/>
      <c r="EH112" s="144"/>
      <c r="EI112" s="144"/>
      <c r="EJ112" s="144"/>
      <c r="EK112" s="144"/>
      <c r="EL112" s="144"/>
      <c r="EM112" s="144"/>
      <c r="EN112" s="144"/>
      <c r="EO112" s="144"/>
      <c r="EP112" s="144"/>
      <c r="EQ112" s="144"/>
      <c r="ER112" s="144"/>
      <c r="ES112" s="144"/>
      <c r="ET112" s="144"/>
      <c r="EU112" s="144"/>
      <c r="EV112" s="144"/>
      <c r="EW112" s="144"/>
      <c r="EX112" s="144"/>
      <c r="EY112" s="144"/>
      <c r="EZ112" s="144"/>
      <c r="FA112" s="144"/>
      <c r="FB112" s="144"/>
      <c r="FC112" s="144"/>
      <c r="FD112" s="144"/>
      <c r="FE112" s="144"/>
      <c r="FF112" s="144"/>
      <c r="FG112" s="144"/>
      <c r="FH112" s="144"/>
      <c r="FI112" s="144"/>
      <c r="FJ112" s="144"/>
      <c r="FK112" s="144"/>
      <c r="FL112" s="144"/>
      <c r="FM112" s="144"/>
      <c r="FN112" s="144"/>
      <c r="FO112" s="144"/>
      <c r="FP112" s="144"/>
      <c r="FQ112" s="144"/>
      <c r="FR112" s="144"/>
      <c r="FS112" s="144"/>
      <c r="FT112" s="144"/>
      <c r="FU112" s="144"/>
      <c r="FV112" s="144"/>
      <c r="FW112" s="144"/>
      <c r="FX112" s="144"/>
      <c r="FY112" s="144"/>
      <c r="FZ112" s="144"/>
      <c r="GA112" s="144"/>
      <c r="GB112" s="144"/>
      <c r="GC112" s="144"/>
      <c r="GD112" s="144"/>
      <c r="GE112" s="144"/>
      <c r="GF112" s="144"/>
      <c r="GG112" s="144"/>
      <c r="GH112" s="144"/>
      <c r="GI112" s="144"/>
      <c r="GJ112" s="144"/>
      <c r="GK112" s="144"/>
      <c r="GL112" s="144"/>
      <c r="GM112" s="144"/>
      <c r="GN112" s="144"/>
      <c r="GO112" s="144"/>
      <c r="GP112" s="144"/>
      <c r="GQ112" s="144"/>
      <c r="GR112" s="144"/>
      <c r="GS112" s="144"/>
      <c r="GT112" s="144"/>
      <c r="GU112" s="144"/>
      <c r="GV112" s="144"/>
      <c r="GW112" s="144"/>
      <c r="GX112" s="144"/>
      <c r="GY112" s="144"/>
      <c r="GZ112" s="144"/>
      <c r="HA112" s="144"/>
      <c r="HB112" s="144"/>
      <c r="HC112" s="144"/>
      <c r="HD112" s="144"/>
      <c r="HE112" s="144"/>
      <c r="HF112" s="144"/>
      <c r="HG112" s="144"/>
      <c r="HH112" s="144"/>
      <c r="HI112" s="144"/>
      <c r="HJ112" s="144"/>
      <c r="HK112" s="144"/>
      <c r="HL112" s="144"/>
      <c r="HM112" s="144"/>
      <c r="HN112" s="144"/>
      <c r="HO112" s="144"/>
      <c r="HP112" s="144"/>
      <c r="HQ112" s="144"/>
      <c r="HR112" s="144"/>
      <c r="HS112" s="144"/>
      <c r="HT112" s="144"/>
      <c r="HU112" s="144"/>
      <c r="HV112" s="144"/>
      <c r="HW112" s="144"/>
      <c r="HX112" s="144"/>
      <c r="HY112" s="144"/>
      <c r="HZ112" s="144"/>
      <c r="IA112" s="144"/>
      <c r="IB112" s="144"/>
      <c r="IC112" s="144"/>
      <c r="ID112" s="144"/>
      <c r="IE112" s="144"/>
      <c r="IF112" s="144"/>
      <c r="IG112" s="144"/>
      <c r="IH112" s="144"/>
      <c r="II112" s="144"/>
      <c r="IJ112" s="144"/>
      <c r="IK112" s="144"/>
      <c r="IL112" s="144"/>
      <c r="IM112" s="144"/>
      <c r="IN112" s="144"/>
      <c r="IO112" s="144"/>
      <c r="IP112" s="144"/>
      <c r="IQ112" s="144"/>
      <c r="IR112" s="144"/>
      <c r="IS112" s="144"/>
      <c r="IT112" s="144"/>
      <c r="IU112" s="144"/>
      <c r="IV112" s="144"/>
      <c r="IW112" s="144"/>
      <c r="IX112" s="144"/>
      <c r="IY112" s="144"/>
      <c r="IZ112" s="144"/>
      <c r="JA112" s="144"/>
      <c r="JB112" s="144"/>
      <c r="JC112" s="144"/>
      <c r="JD112" s="144"/>
      <c r="JE112" s="144"/>
      <c r="JF112" s="144"/>
    </row>
    <row r="113" spans="1:266" s="148" customFormat="1">
      <c r="A113" s="111" t="s">
        <v>85</v>
      </c>
      <c r="B113" s="112">
        <v>450</v>
      </c>
      <c r="C113" s="149" t="s">
        <v>46</v>
      </c>
      <c r="D113" s="113">
        <v>0</v>
      </c>
      <c r="E113" s="113">
        <v>0</v>
      </c>
      <c r="F113" s="113">
        <v>246787.52</v>
      </c>
      <c r="G113" s="113" t="s">
        <v>138</v>
      </c>
      <c r="H113" s="45">
        <v>-58437.98</v>
      </c>
      <c r="I113" s="113">
        <f>F113+H113</f>
        <v>188349.53999999998</v>
      </c>
      <c r="J113" s="113">
        <v>0</v>
      </c>
      <c r="K113" s="113">
        <v>0</v>
      </c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  <c r="AQ113" s="144"/>
      <c r="AR113" s="144"/>
      <c r="AS113" s="144"/>
      <c r="AT113" s="144"/>
      <c r="AU113" s="144"/>
      <c r="AV113" s="144"/>
      <c r="AW113" s="144"/>
      <c r="AX113" s="144"/>
      <c r="AY113" s="144"/>
      <c r="AZ113" s="144"/>
      <c r="BA113" s="144"/>
      <c r="BB113" s="144"/>
      <c r="BC113" s="144"/>
      <c r="BD113" s="144"/>
      <c r="BE113" s="144"/>
      <c r="BF113" s="144"/>
      <c r="BG113" s="144"/>
      <c r="BH113" s="144"/>
      <c r="BI113" s="144"/>
      <c r="BJ113" s="144"/>
      <c r="BK113" s="144"/>
      <c r="BL113" s="144"/>
      <c r="BM113" s="144"/>
      <c r="BN113" s="144"/>
      <c r="BO113" s="144"/>
      <c r="BP113" s="144"/>
      <c r="BQ113" s="144"/>
      <c r="BR113" s="144"/>
      <c r="BS113" s="144"/>
      <c r="BT113" s="144"/>
      <c r="BU113" s="144"/>
      <c r="BV113" s="144"/>
      <c r="BW113" s="144"/>
      <c r="BX113" s="144"/>
      <c r="BY113" s="144"/>
      <c r="BZ113" s="144"/>
      <c r="CA113" s="144"/>
      <c r="CB113" s="144"/>
      <c r="CC113" s="144"/>
      <c r="CD113" s="144"/>
      <c r="CE113" s="144"/>
      <c r="CF113" s="144"/>
      <c r="CG113" s="144"/>
      <c r="CH113" s="144"/>
      <c r="CI113" s="144"/>
      <c r="CJ113" s="144"/>
      <c r="CK113" s="144"/>
      <c r="CL113" s="144"/>
      <c r="CM113" s="144"/>
      <c r="CN113" s="144"/>
      <c r="CO113" s="144"/>
      <c r="CP113" s="144"/>
      <c r="CQ113" s="144"/>
      <c r="CR113" s="144"/>
      <c r="CS113" s="144"/>
      <c r="CT113" s="144"/>
      <c r="CU113" s="144"/>
      <c r="CV113" s="144"/>
      <c r="CW113" s="144"/>
      <c r="CX113" s="144"/>
      <c r="CY113" s="144"/>
      <c r="CZ113" s="144"/>
      <c r="DA113" s="144"/>
      <c r="DB113" s="144"/>
      <c r="DC113" s="144"/>
      <c r="DD113" s="144"/>
      <c r="DE113" s="144"/>
      <c r="DF113" s="144"/>
      <c r="DG113" s="144"/>
      <c r="DH113" s="144"/>
      <c r="DI113" s="144"/>
      <c r="DJ113" s="144"/>
      <c r="DK113" s="144"/>
      <c r="DL113" s="144"/>
      <c r="DM113" s="144"/>
      <c r="DN113" s="144"/>
      <c r="DO113" s="144"/>
      <c r="DP113" s="144"/>
      <c r="DQ113" s="144"/>
      <c r="DR113" s="144"/>
      <c r="DS113" s="144"/>
      <c r="DT113" s="144"/>
      <c r="DU113" s="144"/>
      <c r="DV113" s="144"/>
      <c r="DW113" s="144"/>
      <c r="DX113" s="144"/>
      <c r="DY113" s="144"/>
      <c r="DZ113" s="144"/>
      <c r="EA113" s="144"/>
      <c r="EB113" s="144"/>
      <c r="EC113" s="144"/>
      <c r="ED113" s="144"/>
      <c r="EE113" s="144"/>
      <c r="EF113" s="144"/>
      <c r="EG113" s="144"/>
      <c r="EH113" s="144"/>
      <c r="EI113" s="144"/>
      <c r="EJ113" s="144"/>
      <c r="EK113" s="144"/>
      <c r="EL113" s="144"/>
      <c r="EM113" s="144"/>
      <c r="EN113" s="144"/>
      <c r="EO113" s="144"/>
      <c r="EP113" s="144"/>
      <c r="EQ113" s="144"/>
      <c r="ER113" s="144"/>
      <c r="ES113" s="144"/>
      <c r="ET113" s="144"/>
      <c r="EU113" s="144"/>
      <c r="EV113" s="144"/>
      <c r="EW113" s="144"/>
      <c r="EX113" s="144"/>
      <c r="EY113" s="144"/>
      <c r="EZ113" s="144"/>
      <c r="FA113" s="144"/>
      <c r="FB113" s="144"/>
      <c r="FC113" s="144"/>
      <c r="FD113" s="144"/>
      <c r="FE113" s="144"/>
      <c r="FF113" s="144"/>
      <c r="FG113" s="144"/>
      <c r="FH113" s="144"/>
      <c r="FI113" s="144"/>
      <c r="FJ113" s="144"/>
      <c r="FK113" s="144"/>
      <c r="FL113" s="144"/>
      <c r="FM113" s="144"/>
      <c r="FN113" s="144"/>
      <c r="FO113" s="144"/>
      <c r="FP113" s="144"/>
      <c r="FQ113" s="144"/>
      <c r="FR113" s="144"/>
      <c r="FS113" s="144"/>
      <c r="FT113" s="144"/>
      <c r="FU113" s="144"/>
      <c r="FV113" s="144"/>
      <c r="FW113" s="144"/>
      <c r="FX113" s="144"/>
      <c r="FY113" s="144"/>
      <c r="FZ113" s="144"/>
      <c r="GA113" s="144"/>
      <c r="GB113" s="144"/>
      <c r="GC113" s="144"/>
      <c r="GD113" s="144"/>
      <c r="GE113" s="144"/>
      <c r="GF113" s="144"/>
      <c r="GG113" s="144"/>
      <c r="GH113" s="144"/>
      <c r="GI113" s="144"/>
      <c r="GJ113" s="144"/>
      <c r="GK113" s="144"/>
      <c r="GL113" s="144"/>
      <c r="GM113" s="144"/>
      <c r="GN113" s="144"/>
      <c r="GO113" s="144"/>
      <c r="GP113" s="144"/>
      <c r="GQ113" s="144"/>
      <c r="GR113" s="144"/>
      <c r="GS113" s="144"/>
      <c r="GT113" s="144"/>
      <c r="GU113" s="144"/>
      <c r="GV113" s="144"/>
      <c r="GW113" s="144"/>
      <c r="GX113" s="144"/>
      <c r="GY113" s="144"/>
      <c r="GZ113" s="144"/>
      <c r="HA113" s="144"/>
      <c r="HB113" s="144"/>
      <c r="HC113" s="144"/>
      <c r="HD113" s="144"/>
      <c r="HE113" s="144"/>
      <c r="HF113" s="144"/>
      <c r="HG113" s="144"/>
      <c r="HH113" s="144"/>
      <c r="HI113" s="144"/>
      <c r="HJ113" s="144"/>
      <c r="HK113" s="144"/>
      <c r="HL113" s="144"/>
      <c r="HM113" s="144"/>
      <c r="HN113" s="144"/>
      <c r="HO113" s="144"/>
      <c r="HP113" s="144"/>
      <c r="HQ113" s="144"/>
      <c r="HR113" s="144"/>
      <c r="HS113" s="144"/>
      <c r="HT113" s="144"/>
      <c r="HU113" s="144"/>
      <c r="HV113" s="144"/>
      <c r="HW113" s="144"/>
      <c r="HX113" s="144"/>
      <c r="HY113" s="144"/>
      <c r="HZ113" s="144"/>
      <c r="IA113" s="144"/>
      <c r="IB113" s="144"/>
      <c r="IC113" s="144"/>
      <c r="ID113" s="144"/>
      <c r="IE113" s="144"/>
      <c r="IF113" s="144"/>
      <c r="IG113" s="144"/>
      <c r="IH113" s="144"/>
      <c r="II113" s="144"/>
      <c r="IJ113" s="144"/>
      <c r="IK113" s="144"/>
      <c r="IL113" s="144"/>
      <c r="IM113" s="144"/>
      <c r="IN113" s="144"/>
      <c r="IO113" s="144"/>
      <c r="IP113" s="144"/>
      <c r="IQ113" s="144"/>
      <c r="IR113" s="144"/>
      <c r="IS113" s="144"/>
      <c r="IT113" s="144"/>
      <c r="IU113" s="144"/>
      <c r="IV113" s="144"/>
      <c r="IW113" s="144"/>
      <c r="IX113" s="144"/>
      <c r="IY113" s="144"/>
      <c r="IZ113" s="144"/>
      <c r="JA113" s="144"/>
      <c r="JB113" s="144"/>
      <c r="JC113" s="144"/>
      <c r="JD113" s="144"/>
      <c r="JE113" s="144"/>
      <c r="JF113" s="144"/>
    </row>
    <row r="114" spans="1:266">
      <c r="CA114" s="144"/>
      <c r="CB114" s="144"/>
      <c r="CC114" s="144"/>
      <c r="CD114" s="144"/>
      <c r="CE114" s="144"/>
      <c r="CF114" s="144"/>
      <c r="CG114" s="144"/>
      <c r="CH114" s="144"/>
      <c r="CI114" s="144"/>
      <c r="CJ114" s="144"/>
      <c r="FC114" s="144"/>
      <c r="FD114" s="144"/>
      <c r="FE114" s="144"/>
      <c r="FF114" s="144"/>
      <c r="FG114" s="144"/>
      <c r="FH114" s="144"/>
      <c r="FI114" s="144"/>
      <c r="FJ114" s="144"/>
      <c r="FK114" s="144"/>
      <c r="FL114" s="144"/>
      <c r="FM114" s="144"/>
      <c r="FN114" s="144"/>
    </row>
  </sheetData>
  <phoneticPr fontId="3" type="noConversion"/>
  <pageMargins left="0.59055118110236227" right="0" top="0.78740157480314965" bottom="0.39370078740157483" header="0.51181102362204722" footer="0.31496062992125984"/>
  <pageSetup paperSize="9" scale="70" orientation="landscape" r:id="rId1"/>
  <headerFooter alignWithMargins="0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3"/>
  <sheetViews>
    <sheetView showGridLines="0" tabSelected="1" zoomScaleSheetLayoutView="120" workbookViewId="0">
      <selection activeCell="A83" sqref="A83:I83"/>
    </sheetView>
  </sheetViews>
  <sheetFormatPr defaultRowHeight="12.75"/>
  <cols>
    <col min="1" max="1" width="32.7109375" style="2" customWidth="1"/>
    <col min="2" max="2" width="4.5703125" style="2" customWidth="1"/>
    <col min="3" max="3" width="26.5703125" style="2" customWidth="1"/>
    <col min="4" max="4" width="14.7109375" style="1" customWidth="1"/>
    <col min="5" max="5" width="14.140625" style="1" customWidth="1"/>
    <col min="6" max="6" width="9" style="1" customWidth="1"/>
    <col min="7" max="7" width="10.42578125" style="1" customWidth="1"/>
    <col min="8" max="8" width="13.28515625" style="1" customWidth="1"/>
    <col min="9" max="9" width="16.85546875" customWidth="1"/>
  </cols>
  <sheetData>
    <row r="1" spans="1:9" ht="14.25" customHeight="1">
      <c r="A1" s="178" t="s">
        <v>78</v>
      </c>
      <c r="B1" s="178"/>
      <c r="C1" s="178"/>
      <c r="D1" s="178"/>
      <c r="E1" s="178"/>
      <c r="F1" s="178"/>
      <c r="G1" s="178"/>
      <c r="H1" s="156"/>
    </row>
    <row r="2" spans="1:9" ht="12" customHeight="1">
      <c r="A2" s="178" t="s">
        <v>100</v>
      </c>
      <c r="B2" s="178"/>
      <c r="C2" s="178"/>
      <c r="D2" s="178"/>
      <c r="E2" s="178"/>
      <c r="F2" s="178"/>
      <c r="G2" s="178"/>
      <c r="H2" s="156"/>
      <c r="I2" s="160"/>
    </row>
    <row r="3" spans="1:9" ht="12" customHeight="1">
      <c r="A3" s="178" t="s">
        <v>76</v>
      </c>
      <c r="B3" s="178"/>
      <c r="C3" s="178"/>
      <c r="D3" s="178"/>
      <c r="E3" s="178"/>
      <c r="F3" s="178"/>
      <c r="G3" s="178"/>
      <c r="H3" s="157"/>
      <c r="I3" s="30"/>
    </row>
    <row r="4" spans="1:9" ht="12.75" customHeight="1" thickBot="1">
      <c r="A4" s="178" t="s">
        <v>77</v>
      </c>
      <c r="B4" s="178"/>
      <c r="C4" s="178"/>
      <c r="D4" s="178"/>
      <c r="E4" s="178"/>
      <c r="F4" s="178"/>
      <c r="G4" s="178"/>
      <c r="I4" s="32" t="s">
        <v>6</v>
      </c>
    </row>
    <row r="5" spans="1:9" ht="12.75" customHeight="1">
      <c r="A5" s="158"/>
      <c r="B5" s="159"/>
      <c r="C5" s="159"/>
      <c r="D5" s="159"/>
      <c r="E5" s="159"/>
      <c r="F5" s="159"/>
      <c r="G5" s="159"/>
      <c r="H5" s="6" t="s">
        <v>30</v>
      </c>
      <c r="I5" s="165" t="s">
        <v>50</v>
      </c>
    </row>
    <row r="6" spans="1:9" ht="14.1" customHeight="1">
      <c r="A6" s="179" t="s">
        <v>327</v>
      </c>
      <c r="B6" s="179"/>
      <c r="C6" s="179"/>
      <c r="D6" s="179"/>
      <c r="E6" s="179"/>
      <c r="F6" s="179"/>
      <c r="G6" s="179"/>
      <c r="H6" s="161" t="s">
        <v>28</v>
      </c>
      <c r="I6" s="10" t="s">
        <v>328</v>
      </c>
    </row>
    <row r="7" spans="1:9" ht="18" customHeight="1">
      <c r="A7" s="161" t="s">
        <v>93</v>
      </c>
      <c r="B7" s="161"/>
      <c r="C7" s="161"/>
      <c r="D7" s="6"/>
      <c r="E7" s="6"/>
      <c r="F7" s="6"/>
      <c r="G7" s="6"/>
      <c r="H7" s="161"/>
      <c r="I7" s="31"/>
    </row>
    <row r="8" spans="1:9" ht="14.25" customHeight="1">
      <c r="A8" s="161" t="s">
        <v>94</v>
      </c>
      <c r="B8" s="161"/>
      <c r="C8" s="161"/>
      <c r="D8" s="6"/>
      <c r="E8" s="6"/>
      <c r="F8" s="6"/>
      <c r="G8" s="6"/>
      <c r="H8" s="161"/>
      <c r="I8" s="11"/>
    </row>
    <row r="9" spans="1:9" ht="9.75" customHeight="1">
      <c r="A9" s="161" t="s">
        <v>95</v>
      </c>
      <c r="B9" s="161"/>
      <c r="C9" s="161"/>
      <c r="D9" s="6"/>
      <c r="E9" s="6"/>
      <c r="F9" s="6"/>
      <c r="G9" s="6"/>
      <c r="H9" s="161" t="s">
        <v>26</v>
      </c>
      <c r="I9" s="10" t="s">
        <v>127</v>
      </c>
    </row>
    <row r="10" spans="1:9" ht="19.5" customHeight="1">
      <c r="A10" s="161" t="s">
        <v>248</v>
      </c>
      <c r="B10"/>
      <c r="C10" s="177" t="s">
        <v>153</v>
      </c>
      <c r="D10" s="177"/>
      <c r="E10" s="177"/>
      <c r="F10" s="177"/>
      <c r="G10" s="177"/>
      <c r="H10" s="161" t="s">
        <v>86</v>
      </c>
      <c r="I10" s="10" t="s">
        <v>128</v>
      </c>
    </row>
    <row r="11" spans="1:9" ht="15.75" customHeight="1">
      <c r="A11" s="167" t="s">
        <v>249</v>
      </c>
      <c r="B11" s="161"/>
      <c r="C11" s="161"/>
      <c r="D11" s="6"/>
      <c r="E11" s="6"/>
      <c r="F11" s="6"/>
      <c r="G11" s="6"/>
      <c r="H11" s="161" t="s">
        <v>188</v>
      </c>
      <c r="I11" s="10" t="s">
        <v>189</v>
      </c>
    </row>
    <row r="12" spans="1:9" ht="14.1" customHeight="1">
      <c r="A12" s="161" t="s">
        <v>56</v>
      </c>
      <c r="B12" s="161"/>
      <c r="C12" s="161"/>
      <c r="D12" s="6"/>
      <c r="E12" s="6"/>
      <c r="F12" s="6"/>
      <c r="G12" s="6"/>
      <c r="H12" s="161"/>
      <c r="I12" s="10"/>
    </row>
    <row r="13" spans="1:9" ht="14.1" customHeight="1" thickBot="1">
      <c r="A13" s="161" t="s">
        <v>1</v>
      </c>
      <c r="B13" s="161"/>
      <c r="C13" s="161"/>
      <c r="D13" s="6"/>
      <c r="E13" s="6"/>
      <c r="F13" s="6"/>
      <c r="G13" s="6"/>
      <c r="H13" s="161" t="s">
        <v>27</v>
      </c>
      <c r="I13" s="166" t="s">
        <v>0</v>
      </c>
    </row>
    <row r="14" spans="1:9" ht="14.25" customHeight="1">
      <c r="B14" s="25"/>
      <c r="C14" s="25" t="s">
        <v>38</v>
      </c>
      <c r="D14" s="6"/>
      <c r="E14" s="6"/>
      <c r="F14" s="6"/>
      <c r="G14" s="6"/>
      <c r="H14" s="6"/>
      <c r="I14" s="14"/>
    </row>
    <row r="15" spans="1:9" ht="5.25" customHeight="1">
      <c r="A15" s="24"/>
      <c r="B15" s="24"/>
      <c r="C15" s="7"/>
      <c r="D15" s="8"/>
      <c r="E15" s="8"/>
      <c r="F15" s="8"/>
      <c r="G15" s="8"/>
      <c r="H15" s="8"/>
      <c r="I15" s="9"/>
    </row>
    <row r="16" spans="1:9" ht="12.75" customHeight="1">
      <c r="A16" s="36"/>
      <c r="B16" s="4"/>
      <c r="C16" s="15"/>
      <c r="D16" s="3"/>
      <c r="E16" s="16"/>
      <c r="F16" s="21" t="s">
        <v>9</v>
      </c>
      <c r="G16" s="17"/>
      <c r="H16" s="22"/>
      <c r="I16" s="19"/>
    </row>
    <row r="17" spans="1:9" ht="9.9499999999999993" customHeight="1">
      <c r="A17" s="15"/>
      <c r="B17" s="4" t="s">
        <v>23</v>
      </c>
      <c r="C17" s="15" t="s">
        <v>88</v>
      </c>
      <c r="D17" s="3" t="s">
        <v>72</v>
      </c>
      <c r="E17" s="19" t="s">
        <v>96</v>
      </c>
      <c r="F17" s="23" t="s">
        <v>10</v>
      </c>
      <c r="G17" s="19" t="s">
        <v>13</v>
      </c>
      <c r="H17" s="18"/>
      <c r="I17" s="19" t="s">
        <v>4</v>
      </c>
    </row>
    <row r="18" spans="1:9" ht="9.9499999999999993" customHeight="1">
      <c r="A18" s="15" t="s">
        <v>7</v>
      </c>
      <c r="B18" s="4" t="s">
        <v>24</v>
      </c>
      <c r="C18" s="15" t="s">
        <v>89</v>
      </c>
      <c r="D18" s="3" t="s">
        <v>73</v>
      </c>
      <c r="E18" s="20" t="s">
        <v>97</v>
      </c>
      <c r="F18" s="3" t="s">
        <v>11</v>
      </c>
      <c r="G18" s="3" t="s">
        <v>14</v>
      </c>
      <c r="H18" s="3" t="s">
        <v>15</v>
      </c>
      <c r="I18" s="3" t="s">
        <v>5</v>
      </c>
    </row>
    <row r="19" spans="1:9" ht="9.9499999999999993" customHeight="1">
      <c r="A19" s="37"/>
      <c r="B19" s="4" t="s">
        <v>25</v>
      </c>
      <c r="C19" s="15" t="s">
        <v>90</v>
      </c>
      <c r="D19" s="3" t="s">
        <v>5</v>
      </c>
      <c r="E19" s="20" t="s">
        <v>98</v>
      </c>
      <c r="F19" s="3" t="s">
        <v>12</v>
      </c>
      <c r="G19" s="3"/>
      <c r="H19" s="3"/>
      <c r="I19" s="3"/>
    </row>
    <row r="20" spans="1:9" ht="9.9499999999999993" customHeight="1">
      <c r="A20" s="37"/>
      <c r="B20" s="4"/>
      <c r="C20" s="4"/>
      <c r="D20" s="3"/>
      <c r="E20" s="20"/>
      <c r="F20" s="3"/>
      <c r="G20" s="3"/>
      <c r="H20" s="3"/>
      <c r="I20" s="34"/>
    </row>
    <row r="21" spans="1:9" s="42" customFormat="1" ht="9.9499999999999993" customHeight="1">
      <c r="A21" s="38">
        <v>1</v>
      </c>
      <c r="B21" s="39">
        <v>2</v>
      </c>
      <c r="C21" s="39">
        <v>3</v>
      </c>
      <c r="D21" s="40" t="s">
        <v>2</v>
      </c>
      <c r="E21" s="41" t="s">
        <v>3</v>
      </c>
      <c r="F21" s="40" t="s">
        <v>16</v>
      </c>
      <c r="G21" s="40" t="s">
        <v>17</v>
      </c>
      <c r="H21" s="40" t="s">
        <v>18</v>
      </c>
      <c r="I21" s="40" t="s">
        <v>19</v>
      </c>
    </row>
    <row r="22" spans="1:9" s="46" customFormat="1" ht="15.95" customHeight="1">
      <c r="A22" s="43" t="s">
        <v>22</v>
      </c>
      <c r="B22" s="44" t="s">
        <v>34</v>
      </c>
      <c r="C22" s="44" t="s">
        <v>46</v>
      </c>
      <c r="D22" s="45">
        <f>D23+D28</f>
        <v>8477800</v>
      </c>
      <c r="E22" s="45">
        <f>E23+E28</f>
        <v>6138092.5099999998</v>
      </c>
      <c r="F22" s="45" t="s">
        <v>138</v>
      </c>
      <c r="G22" s="45">
        <f>G81+G82+G83</f>
        <v>-58437.979999999996</v>
      </c>
      <c r="H22" s="45">
        <f>E22+G22</f>
        <v>6079654.5299999993</v>
      </c>
      <c r="I22" s="45">
        <f t="shared" ref="I22:I28" si="0">D22-H22</f>
        <v>2398145.4700000007</v>
      </c>
    </row>
    <row r="23" spans="1:9" s="42" customFormat="1" ht="12" customHeight="1">
      <c r="A23" s="47" t="s">
        <v>8</v>
      </c>
      <c r="B23" s="48" t="s">
        <v>124</v>
      </c>
      <c r="C23" s="44" t="s">
        <v>111</v>
      </c>
      <c r="D23" s="45">
        <f>D24+D25+D26+D27</f>
        <v>2904100</v>
      </c>
      <c r="E23" s="45">
        <f>E24+E25+E26+E27</f>
        <v>2563800</v>
      </c>
      <c r="F23" s="45" t="s">
        <v>138</v>
      </c>
      <c r="G23" s="45" t="s">
        <v>138</v>
      </c>
      <c r="H23" s="45">
        <f>E23</f>
        <v>2563800</v>
      </c>
      <c r="I23" s="45">
        <f t="shared" si="0"/>
        <v>340300</v>
      </c>
    </row>
    <row r="24" spans="1:9" s="42" customFormat="1" ht="18" customHeight="1">
      <c r="A24" s="49" t="s">
        <v>302</v>
      </c>
      <c r="B24" s="45" t="s">
        <v>138</v>
      </c>
      <c r="C24" s="50" t="s">
        <v>101</v>
      </c>
      <c r="D24" s="50" t="s">
        <v>229</v>
      </c>
      <c r="E24" s="51">
        <v>2342300</v>
      </c>
      <c r="F24" s="45" t="s">
        <v>138</v>
      </c>
      <c r="G24" s="45" t="s">
        <v>138</v>
      </c>
      <c r="H24" s="51">
        <f>E24</f>
        <v>2342300</v>
      </c>
      <c r="I24" s="51">
        <f t="shared" si="0"/>
        <v>0</v>
      </c>
    </row>
    <row r="25" spans="1:9" s="42" customFormat="1" ht="20.25" customHeight="1">
      <c r="A25" s="49" t="s">
        <v>301</v>
      </c>
      <c r="B25" s="45" t="s">
        <v>138</v>
      </c>
      <c r="C25" s="50" t="s">
        <v>102</v>
      </c>
      <c r="D25" s="50" t="s">
        <v>230</v>
      </c>
      <c r="E25" s="51">
        <v>69900</v>
      </c>
      <c r="F25" s="45" t="s">
        <v>138</v>
      </c>
      <c r="G25" s="45" t="s">
        <v>138</v>
      </c>
      <c r="H25" s="51">
        <f>E25</f>
        <v>69900</v>
      </c>
      <c r="I25" s="51">
        <f t="shared" si="0"/>
        <v>0</v>
      </c>
    </row>
    <row r="26" spans="1:9" s="42" customFormat="1" ht="24.75" customHeight="1">
      <c r="A26" s="49" t="s">
        <v>140</v>
      </c>
      <c r="B26" s="45" t="s">
        <v>138</v>
      </c>
      <c r="C26" s="50" t="s">
        <v>152</v>
      </c>
      <c r="D26" s="50" t="s">
        <v>173</v>
      </c>
      <c r="E26" s="51">
        <v>200</v>
      </c>
      <c r="F26" s="45" t="s">
        <v>138</v>
      </c>
      <c r="G26" s="45" t="s">
        <v>138</v>
      </c>
      <c r="H26" s="51">
        <v>200</v>
      </c>
      <c r="I26" s="51">
        <f t="shared" si="0"/>
        <v>0</v>
      </c>
    </row>
    <row r="27" spans="1:9" s="42" customFormat="1" ht="24" customHeight="1">
      <c r="A27" s="49" t="s">
        <v>142</v>
      </c>
      <c r="B27" s="45" t="s">
        <v>138</v>
      </c>
      <c r="C27" s="50" t="s">
        <v>130</v>
      </c>
      <c r="D27" s="51">
        <v>491700</v>
      </c>
      <c r="E27" s="51">
        <v>151400</v>
      </c>
      <c r="F27" s="45" t="s">
        <v>138</v>
      </c>
      <c r="G27" s="45" t="s">
        <v>138</v>
      </c>
      <c r="H27" s="51">
        <f>E27</f>
        <v>151400</v>
      </c>
      <c r="I27" s="51">
        <f t="shared" si="0"/>
        <v>340300</v>
      </c>
    </row>
    <row r="28" spans="1:9" s="46" customFormat="1" ht="24.75" customHeight="1">
      <c r="A28" s="43" t="s">
        <v>298</v>
      </c>
      <c r="B28" s="52" t="s">
        <v>125</v>
      </c>
      <c r="C28" s="53" t="s">
        <v>103</v>
      </c>
      <c r="D28" s="45">
        <v>5573700</v>
      </c>
      <c r="E28" s="45">
        <f>E29+E72</f>
        <v>3574292.5100000002</v>
      </c>
      <c r="F28" s="45" t="s">
        <v>138</v>
      </c>
      <c r="G28" s="45" t="s">
        <v>138</v>
      </c>
      <c r="H28" s="45">
        <f>E28</f>
        <v>3574292.5100000002</v>
      </c>
      <c r="I28" s="45">
        <f t="shared" si="0"/>
        <v>1999407.4899999998</v>
      </c>
    </row>
    <row r="29" spans="1:9" s="46" customFormat="1" ht="15.75" customHeight="1">
      <c r="A29" s="43" t="s">
        <v>112</v>
      </c>
      <c r="B29" s="45" t="s">
        <v>138</v>
      </c>
      <c r="C29" s="53" t="s">
        <v>137</v>
      </c>
      <c r="D29" s="45">
        <v>5417200</v>
      </c>
      <c r="E29" s="45">
        <f>E30+E35+E46+E53</f>
        <v>3468915.16</v>
      </c>
      <c r="F29" s="45" t="s">
        <v>138</v>
      </c>
      <c r="G29" s="45" t="s">
        <v>138</v>
      </c>
      <c r="H29" s="45">
        <f>E29</f>
        <v>3468915.16</v>
      </c>
      <c r="I29" s="45">
        <f t="shared" ref="I29:I30" si="1">D29-H29</f>
        <v>1948284.8399999999</v>
      </c>
    </row>
    <row r="30" spans="1:9" s="46" customFormat="1" ht="17.25" customHeight="1">
      <c r="A30" s="43" t="s">
        <v>204</v>
      </c>
      <c r="B30" s="45" t="s">
        <v>138</v>
      </c>
      <c r="C30" s="53" t="s">
        <v>194</v>
      </c>
      <c r="D30" s="45">
        <v>1587100</v>
      </c>
      <c r="E30" s="45">
        <f>E31+E32+E33+E34</f>
        <v>1478867.5899999999</v>
      </c>
      <c r="F30" s="45" t="s">
        <v>138</v>
      </c>
      <c r="G30" s="45" t="s">
        <v>138</v>
      </c>
      <c r="H30" s="45">
        <f>E30</f>
        <v>1478867.5899999999</v>
      </c>
      <c r="I30" s="45">
        <f t="shared" si="1"/>
        <v>108232.41000000015</v>
      </c>
    </row>
    <row r="31" spans="1:9" s="46" customFormat="1" ht="25.5" customHeight="1">
      <c r="A31" s="43" t="s">
        <v>203</v>
      </c>
      <c r="B31" s="45" t="s">
        <v>138</v>
      </c>
      <c r="C31" s="50" t="s">
        <v>193</v>
      </c>
      <c r="D31" s="51">
        <v>553300</v>
      </c>
      <c r="E31" s="51">
        <v>501512.17</v>
      </c>
      <c r="F31" s="51" t="s">
        <v>138</v>
      </c>
      <c r="G31" s="51" t="s">
        <v>138</v>
      </c>
      <c r="H31" s="171">
        <f t="shared" ref="H31:H34" si="2">E31</f>
        <v>501512.17</v>
      </c>
      <c r="I31" s="171">
        <f t="shared" ref="I31:I34" si="3">D31-H31</f>
        <v>51787.830000000016</v>
      </c>
    </row>
    <row r="32" spans="1:9" s="46" customFormat="1" ht="27.75" customHeight="1">
      <c r="A32" s="43" t="s">
        <v>202</v>
      </c>
      <c r="B32" s="45" t="s">
        <v>138</v>
      </c>
      <c r="C32" s="50" t="s">
        <v>192</v>
      </c>
      <c r="D32" s="51">
        <v>11100</v>
      </c>
      <c r="E32" s="51">
        <v>7897.52</v>
      </c>
      <c r="F32" s="51" t="s">
        <v>138</v>
      </c>
      <c r="G32" s="51" t="s">
        <v>138</v>
      </c>
      <c r="H32" s="171">
        <f t="shared" si="2"/>
        <v>7897.52</v>
      </c>
      <c r="I32" s="171">
        <f t="shared" si="3"/>
        <v>3202.4799999999996</v>
      </c>
    </row>
    <row r="33" spans="1:9" s="46" customFormat="1" ht="25.5" customHeight="1">
      <c r="A33" s="43" t="s">
        <v>201</v>
      </c>
      <c r="B33" s="45" t="s">
        <v>138</v>
      </c>
      <c r="C33" s="50" t="s">
        <v>191</v>
      </c>
      <c r="D33" s="51">
        <v>1022700</v>
      </c>
      <c r="E33" s="51">
        <v>1041133.5</v>
      </c>
      <c r="F33" s="51" t="s">
        <v>138</v>
      </c>
      <c r="G33" s="51" t="s">
        <v>138</v>
      </c>
      <c r="H33" s="171">
        <f t="shared" si="2"/>
        <v>1041133.5</v>
      </c>
      <c r="I33" s="171">
        <f t="shared" si="3"/>
        <v>-18433.5</v>
      </c>
    </row>
    <row r="34" spans="1:9" s="46" customFormat="1" ht="26.25" customHeight="1">
      <c r="A34" s="43" t="s">
        <v>205</v>
      </c>
      <c r="B34" s="45" t="s">
        <v>138</v>
      </c>
      <c r="C34" s="50" t="s">
        <v>190</v>
      </c>
      <c r="D34" s="51">
        <v>0</v>
      </c>
      <c r="E34" s="51">
        <v>-71675.600000000006</v>
      </c>
      <c r="F34" s="51" t="s">
        <v>138</v>
      </c>
      <c r="G34" s="51" t="s">
        <v>138</v>
      </c>
      <c r="H34" s="171">
        <f t="shared" si="2"/>
        <v>-71675.600000000006</v>
      </c>
      <c r="I34" s="171">
        <f t="shared" si="3"/>
        <v>71675.600000000006</v>
      </c>
    </row>
    <row r="35" spans="1:9" s="42" customFormat="1" ht="15.75" customHeight="1">
      <c r="A35" s="43" t="s">
        <v>109</v>
      </c>
      <c r="B35" s="45" t="s">
        <v>138</v>
      </c>
      <c r="C35" s="53" t="s">
        <v>104</v>
      </c>
      <c r="D35" s="45">
        <v>550000</v>
      </c>
      <c r="E35" s="45">
        <f>E36+E43</f>
        <v>393961.43</v>
      </c>
      <c r="F35" s="45" t="s">
        <v>138</v>
      </c>
      <c r="G35" s="45" t="s">
        <v>138</v>
      </c>
      <c r="H35" s="45">
        <f>E35</f>
        <v>393961.43</v>
      </c>
      <c r="I35" s="45">
        <f>D35-H35</f>
        <v>156038.57</v>
      </c>
    </row>
    <row r="36" spans="1:9" s="42" customFormat="1" ht="15.75" customHeight="1">
      <c r="A36" s="43"/>
      <c r="B36" s="45" t="s">
        <v>138</v>
      </c>
      <c r="C36" s="53" t="s">
        <v>162</v>
      </c>
      <c r="D36" s="51">
        <v>550000</v>
      </c>
      <c r="E36" s="45">
        <f>E37+E38</f>
        <v>392106.8</v>
      </c>
      <c r="F36" s="45" t="s">
        <v>138</v>
      </c>
      <c r="G36" s="45" t="s">
        <v>138</v>
      </c>
      <c r="H36" s="45">
        <f t="shared" ref="H36:H37" si="4">E36</f>
        <v>392106.8</v>
      </c>
      <c r="I36" s="45">
        <f t="shared" ref="I36:I37" si="5">D36-H36</f>
        <v>157893.20000000001</v>
      </c>
    </row>
    <row r="37" spans="1:9" s="42" customFormat="1" ht="15.75" customHeight="1">
      <c r="A37" s="49"/>
      <c r="B37" s="45" t="s">
        <v>138</v>
      </c>
      <c r="C37" s="50" t="s">
        <v>163</v>
      </c>
      <c r="D37" s="51">
        <v>550000</v>
      </c>
      <c r="E37" s="51">
        <v>391149.58</v>
      </c>
      <c r="F37" s="45" t="s">
        <v>138</v>
      </c>
      <c r="G37" s="45" t="s">
        <v>138</v>
      </c>
      <c r="H37" s="171">
        <f t="shared" si="4"/>
        <v>391149.58</v>
      </c>
      <c r="I37" s="171">
        <f t="shared" si="5"/>
        <v>158850.41999999998</v>
      </c>
    </row>
    <row r="38" spans="1:9" s="42" customFormat="1" ht="15.75" customHeight="1">
      <c r="A38" s="49"/>
      <c r="B38" s="45" t="s">
        <v>138</v>
      </c>
      <c r="C38" s="50" t="s">
        <v>300</v>
      </c>
      <c r="D38" s="51">
        <v>0</v>
      </c>
      <c r="E38" s="51">
        <v>957.22</v>
      </c>
      <c r="F38" s="45" t="s">
        <v>138</v>
      </c>
      <c r="G38" s="45" t="s">
        <v>138</v>
      </c>
      <c r="H38" s="51">
        <f>E38</f>
        <v>957.22</v>
      </c>
      <c r="I38" s="51">
        <f>D38-H38</f>
        <v>-957.22</v>
      </c>
    </row>
    <row r="39" spans="1:9" s="42" customFormat="1" ht="15.75" customHeight="1">
      <c r="A39" s="49"/>
      <c r="B39" s="45" t="s">
        <v>138</v>
      </c>
      <c r="C39" s="50" t="s">
        <v>164</v>
      </c>
      <c r="D39" s="51">
        <v>0</v>
      </c>
      <c r="E39" s="51">
        <v>0</v>
      </c>
      <c r="F39" s="45" t="s">
        <v>138</v>
      </c>
      <c r="G39" s="45" t="s">
        <v>138</v>
      </c>
      <c r="H39" s="51">
        <v>0</v>
      </c>
      <c r="I39" s="51">
        <v>0</v>
      </c>
    </row>
    <row r="40" spans="1:9" s="42" customFormat="1" ht="15.75" customHeight="1">
      <c r="A40" s="49"/>
      <c r="B40" s="45" t="s">
        <v>138</v>
      </c>
      <c r="C40" s="50" t="s">
        <v>227</v>
      </c>
      <c r="D40" s="51">
        <v>0</v>
      </c>
      <c r="E40" s="51">
        <v>0</v>
      </c>
      <c r="F40" s="45" t="s">
        <v>138</v>
      </c>
      <c r="G40" s="45" t="s">
        <v>138</v>
      </c>
      <c r="H40" s="51">
        <v>0</v>
      </c>
      <c r="I40" s="51">
        <v>0</v>
      </c>
    </row>
    <row r="41" spans="1:9" s="46" customFormat="1" ht="15.75" customHeight="1">
      <c r="A41" s="43"/>
      <c r="B41" s="45" t="s">
        <v>138</v>
      </c>
      <c r="C41" s="53" t="s">
        <v>185</v>
      </c>
      <c r="D41" s="45">
        <v>0</v>
      </c>
      <c r="E41" s="45">
        <v>0</v>
      </c>
      <c r="F41" s="45" t="s">
        <v>138</v>
      </c>
      <c r="G41" s="45" t="s">
        <v>138</v>
      </c>
      <c r="H41" s="45">
        <v>0</v>
      </c>
      <c r="I41" s="45">
        <v>0</v>
      </c>
    </row>
    <row r="42" spans="1:9" s="42" customFormat="1" ht="15.75" customHeight="1">
      <c r="A42" s="49"/>
      <c r="B42" s="45" t="s">
        <v>138</v>
      </c>
      <c r="C42" s="53" t="s">
        <v>186</v>
      </c>
      <c r="D42" s="45">
        <v>0</v>
      </c>
      <c r="E42" s="45">
        <v>0</v>
      </c>
      <c r="F42" s="45" t="s">
        <v>138</v>
      </c>
      <c r="G42" s="45" t="s">
        <v>138</v>
      </c>
      <c r="H42" s="45">
        <v>0</v>
      </c>
      <c r="I42" s="45">
        <v>0</v>
      </c>
    </row>
    <row r="43" spans="1:9" s="46" customFormat="1" ht="15.75" customHeight="1">
      <c r="A43" s="43"/>
      <c r="B43" s="45" t="s">
        <v>138</v>
      </c>
      <c r="C43" s="53" t="s">
        <v>323</v>
      </c>
      <c r="D43" s="45">
        <v>0</v>
      </c>
      <c r="E43" s="45">
        <f>E44+E45</f>
        <v>1854.63</v>
      </c>
      <c r="F43" s="45" t="s">
        <v>138</v>
      </c>
      <c r="G43" s="45" t="s">
        <v>138</v>
      </c>
      <c r="H43" s="45">
        <f>E43</f>
        <v>1854.63</v>
      </c>
      <c r="I43" s="45">
        <f>D43-H43</f>
        <v>-1854.63</v>
      </c>
    </row>
    <row r="44" spans="1:9" s="46" customFormat="1" ht="15.75" customHeight="1">
      <c r="A44" s="43"/>
      <c r="B44" s="45" t="s">
        <v>138</v>
      </c>
      <c r="C44" s="53" t="s">
        <v>187</v>
      </c>
      <c r="D44" s="45">
        <v>0</v>
      </c>
      <c r="E44" s="45">
        <v>1853.9</v>
      </c>
      <c r="F44" s="45" t="s">
        <v>138</v>
      </c>
      <c r="G44" s="45" t="s">
        <v>138</v>
      </c>
      <c r="H44" s="45">
        <f>E44</f>
        <v>1853.9</v>
      </c>
      <c r="I44" s="45">
        <f>D44-H44</f>
        <v>-1853.9</v>
      </c>
    </row>
    <row r="45" spans="1:9" s="46" customFormat="1" ht="15.75" customHeight="1">
      <c r="A45" s="43"/>
      <c r="B45" s="45" t="s">
        <v>138</v>
      </c>
      <c r="C45" s="53" t="s">
        <v>322</v>
      </c>
      <c r="D45" s="45">
        <v>0</v>
      </c>
      <c r="E45" s="45">
        <v>0.73</v>
      </c>
      <c r="F45" s="45" t="s">
        <v>138</v>
      </c>
      <c r="G45" s="45" t="s">
        <v>138</v>
      </c>
      <c r="H45" s="45">
        <f>E45</f>
        <v>0.73</v>
      </c>
      <c r="I45" s="45">
        <f>D45-H45</f>
        <v>-0.73</v>
      </c>
    </row>
    <row r="46" spans="1:9" s="42" customFormat="1" ht="24" customHeight="1">
      <c r="A46" s="43" t="s">
        <v>299</v>
      </c>
      <c r="B46" s="45"/>
      <c r="C46" s="53" t="s">
        <v>155</v>
      </c>
      <c r="D46" s="45">
        <v>317000</v>
      </c>
      <c r="E46" s="45">
        <f>E47+E51</f>
        <v>230350.55</v>
      </c>
      <c r="F46" s="45" t="s">
        <v>138</v>
      </c>
      <c r="G46" s="45" t="s">
        <v>138</v>
      </c>
      <c r="H46" s="45">
        <f>E46</f>
        <v>230350.55</v>
      </c>
      <c r="I46" s="45">
        <f>D46-H46</f>
        <v>86649.450000000012</v>
      </c>
    </row>
    <row r="47" spans="1:9" s="42" customFormat="1" ht="25.5" customHeight="1">
      <c r="A47" s="170" t="s">
        <v>299</v>
      </c>
      <c r="B47" s="45" t="s">
        <v>138</v>
      </c>
      <c r="C47" s="50" t="s">
        <v>154</v>
      </c>
      <c r="D47" s="45">
        <v>317000</v>
      </c>
      <c r="E47" s="35">
        <f>E48+E49</f>
        <v>230350.55</v>
      </c>
      <c r="F47" s="35" t="s">
        <v>138</v>
      </c>
      <c r="G47" s="35" t="s">
        <v>138</v>
      </c>
      <c r="H47" s="45">
        <f t="shared" ref="H47:H48" si="6">E47</f>
        <v>230350.55</v>
      </c>
      <c r="I47" s="45">
        <f t="shared" ref="I47:I48" si="7">D47-H47</f>
        <v>86649.450000000012</v>
      </c>
    </row>
    <row r="48" spans="1:9" s="42" customFormat="1" ht="15.75" customHeight="1">
      <c r="A48" s="49"/>
      <c r="B48" s="45" t="s">
        <v>138</v>
      </c>
      <c r="C48" s="50" t="s">
        <v>150</v>
      </c>
      <c r="D48" s="51">
        <v>317000</v>
      </c>
      <c r="E48" s="51">
        <v>227980</v>
      </c>
      <c r="F48" s="45" t="s">
        <v>138</v>
      </c>
      <c r="G48" s="45" t="s">
        <v>138</v>
      </c>
      <c r="H48" s="171">
        <f t="shared" si="6"/>
        <v>227980</v>
      </c>
      <c r="I48" s="171">
        <f t="shared" si="7"/>
        <v>89020</v>
      </c>
    </row>
    <row r="49" spans="1:9" s="42" customFormat="1" ht="15.75" customHeight="1">
      <c r="A49" s="49"/>
      <c r="B49" s="45" t="s">
        <v>138</v>
      </c>
      <c r="C49" s="50" t="s">
        <v>221</v>
      </c>
      <c r="D49" s="50" t="s">
        <v>139</v>
      </c>
      <c r="E49" s="51">
        <v>2370.5500000000002</v>
      </c>
      <c r="F49" s="45" t="s">
        <v>138</v>
      </c>
      <c r="G49" s="45" t="s">
        <v>138</v>
      </c>
      <c r="H49" s="51">
        <f>E49</f>
        <v>2370.5500000000002</v>
      </c>
      <c r="I49" s="51">
        <f>D49-H49</f>
        <v>-2370.5500000000002</v>
      </c>
    </row>
    <row r="50" spans="1:9" s="42" customFormat="1" ht="19.5" customHeight="1">
      <c r="A50" s="43"/>
      <c r="B50" s="45" t="s">
        <v>138</v>
      </c>
      <c r="C50" s="50" t="s">
        <v>151</v>
      </c>
      <c r="D50" s="50" t="s">
        <v>139</v>
      </c>
      <c r="E50" s="51">
        <v>0</v>
      </c>
      <c r="F50" s="51" t="s">
        <v>138</v>
      </c>
      <c r="G50" s="51" t="s">
        <v>138</v>
      </c>
      <c r="H50" s="51">
        <v>0</v>
      </c>
      <c r="I50" s="51">
        <f t="shared" ref="I50:I52" si="8">D50-H50</f>
        <v>0</v>
      </c>
    </row>
    <row r="51" spans="1:9" s="46" customFormat="1" ht="36.75" customHeight="1">
      <c r="A51" s="43" t="s">
        <v>148</v>
      </c>
      <c r="B51" s="45"/>
      <c r="C51" s="53" t="s">
        <v>146</v>
      </c>
      <c r="D51" s="53" t="s">
        <v>139</v>
      </c>
      <c r="E51" s="45">
        <v>0</v>
      </c>
      <c r="F51" s="45" t="s">
        <v>138</v>
      </c>
      <c r="G51" s="45" t="s">
        <v>138</v>
      </c>
      <c r="H51" s="45">
        <v>0</v>
      </c>
      <c r="I51" s="35">
        <f t="shared" si="8"/>
        <v>0</v>
      </c>
    </row>
    <row r="52" spans="1:9" s="42" customFormat="1" ht="15.75" customHeight="1">
      <c r="A52" s="49"/>
      <c r="B52" s="45"/>
      <c r="C52" s="50" t="s">
        <v>147</v>
      </c>
      <c r="D52" s="50" t="s">
        <v>139</v>
      </c>
      <c r="E52" s="51">
        <v>0</v>
      </c>
      <c r="F52" s="45" t="s">
        <v>138</v>
      </c>
      <c r="G52" s="45" t="s">
        <v>138</v>
      </c>
      <c r="H52" s="51">
        <v>0</v>
      </c>
      <c r="I52" s="51">
        <f t="shared" si="8"/>
        <v>0</v>
      </c>
    </row>
    <row r="53" spans="1:9" s="42" customFormat="1" ht="15.75" customHeight="1">
      <c r="A53" s="43" t="s">
        <v>114</v>
      </c>
      <c r="B53" s="45" t="s">
        <v>138</v>
      </c>
      <c r="C53" s="53" t="s">
        <v>108</v>
      </c>
      <c r="D53" s="45">
        <v>2947300</v>
      </c>
      <c r="E53" s="45">
        <f>E54+E58+E63</f>
        <v>1365735.59</v>
      </c>
      <c r="F53" s="45" t="s">
        <v>138</v>
      </c>
      <c r="G53" s="45" t="s">
        <v>138</v>
      </c>
      <c r="H53" s="45">
        <f>E53</f>
        <v>1365735.59</v>
      </c>
      <c r="I53" s="45">
        <f>D53-H53</f>
        <v>1581564.41</v>
      </c>
    </row>
    <row r="54" spans="1:9" s="42" customFormat="1" ht="15.75" customHeight="1">
      <c r="A54" s="49" t="s">
        <v>134</v>
      </c>
      <c r="B54" s="45" t="s">
        <v>138</v>
      </c>
      <c r="C54" s="53" t="s">
        <v>105</v>
      </c>
      <c r="D54" s="45">
        <v>87000</v>
      </c>
      <c r="E54" s="45">
        <f>E55+E56+E57</f>
        <v>33582.770000000004</v>
      </c>
      <c r="F54" s="45" t="s">
        <v>138</v>
      </c>
      <c r="G54" s="45" t="s">
        <v>138</v>
      </c>
      <c r="H54" s="45">
        <f t="shared" ref="H54:H57" si="9">E54</f>
        <v>33582.770000000004</v>
      </c>
      <c r="I54" s="45">
        <f>D54-H54</f>
        <v>53417.229999999996</v>
      </c>
    </row>
    <row r="55" spans="1:9" s="42" customFormat="1" ht="15.75" customHeight="1">
      <c r="A55" s="49"/>
      <c r="B55" s="45" t="s">
        <v>138</v>
      </c>
      <c r="C55" s="50" t="s">
        <v>106</v>
      </c>
      <c r="D55" s="51">
        <v>87000</v>
      </c>
      <c r="E55" s="51">
        <v>32465.65</v>
      </c>
      <c r="F55" s="45" t="s">
        <v>138</v>
      </c>
      <c r="G55" s="45" t="s">
        <v>138</v>
      </c>
      <c r="H55" s="171">
        <f t="shared" si="9"/>
        <v>32465.65</v>
      </c>
      <c r="I55" s="51">
        <f>D55-H55</f>
        <v>54534.35</v>
      </c>
    </row>
    <row r="56" spans="1:9" s="42" customFormat="1" ht="15.75" customHeight="1">
      <c r="A56" s="43"/>
      <c r="B56" s="45" t="s">
        <v>138</v>
      </c>
      <c r="C56" s="50" t="s">
        <v>206</v>
      </c>
      <c r="D56" s="51">
        <v>0</v>
      </c>
      <c r="E56" s="51">
        <v>1117.1199999999999</v>
      </c>
      <c r="F56" s="51" t="s">
        <v>138</v>
      </c>
      <c r="G56" s="51" t="s">
        <v>138</v>
      </c>
      <c r="H56" s="171">
        <f t="shared" si="9"/>
        <v>1117.1199999999999</v>
      </c>
      <c r="I56" s="51">
        <f>D56-H56</f>
        <v>-1117.1199999999999</v>
      </c>
    </row>
    <row r="57" spans="1:9" s="42" customFormat="1" ht="15.75" customHeight="1">
      <c r="A57" s="43"/>
      <c r="B57" s="45" t="s">
        <v>138</v>
      </c>
      <c r="C57" s="50" t="s">
        <v>207</v>
      </c>
      <c r="D57" s="51">
        <v>0</v>
      </c>
      <c r="E57" s="51">
        <v>0</v>
      </c>
      <c r="F57" s="51" t="s">
        <v>138</v>
      </c>
      <c r="G57" s="51" t="s">
        <v>138</v>
      </c>
      <c r="H57" s="171">
        <f t="shared" si="9"/>
        <v>0</v>
      </c>
      <c r="I57" s="51">
        <v>0</v>
      </c>
    </row>
    <row r="58" spans="1:9" s="42" customFormat="1" ht="25.5" customHeight="1">
      <c r="A58" s="49" t="s">
        <v>296</v>
      </c>
      <c r="B58" s="45" t="s">
        <v>138</v>
      </c>
      <c r="C58" s="53" t="s">
        <v>200</v>
      </c>
      <c r="D58" s="45">
        <v>80000</v>
      </c>
      <c r="E58" s="45">
        <f>E59+E60+E61</f>
        <v>188903.43</v>
      </c>
      <c r="F58" s="45" t="s">
        <v>138</v>
      </c>
      <c r="G58" s="45" t="s">
        <v>138</v>
      </c>
      <c r="H58" s="45">
        <f>E58</f>
        <v>188903.43</v>
      </c>
      <c r="I58" s="45">
        <f>D58-H58</f>
        <v>-108903.43</v>
      </c>
    </row>
    <row r="59" spans="1:9" s="42" customFormat="1" ht="15.75" customHeight="1">
      <c r="A59" s="49"/>
      <c r="B59" s="45" t="s">
        <v>138</v>
      </c>
      <c r="C59" s="50" t="s">
        <v>195</v>
      </c>
      <c r="D59" s="51">
        <v>80000</v>
      </c>
      <c r="E59" s="51">
        <v>178788.61</v>
      </c>
      <c r="F59" s="45" t="s">
        <v>138</v>
      </c>
      <c r="G59" s="45" t="s">
        <v>138</v>
      </c>
      <c r="H59" s="171">
        <f t="shared" ref="H59:H60" si="10">E59</f>
        <v>178788.61</v>
      </c>
      <c r="I59" s="171">
        <f t="shared" ref="I59" si="11">D59-H59</f>
        <v>-98788.609999999986</v>
      </c>
    </row>
    <row r="60" spans="1:9" s="42" customFormat="1" ht="15.75" customHeight="1">
      <c r="A60" s="43"/>
      <c r="B60" s="45" t="s">
        <v>138</v>
      </c>
      <c r="C60" s="50" t="s">
        <v>219</v>
      </c>
      <c r="D60" s="50" t="s">
        <v>139</v>
      </c>
      <c r="E60" s="51">
        <v>2491.2199999999998</v>
      </c>
      <c r="F60" s="51" t="s">
        <v>138</v>
      </c>
      <c r="G60" s="51" t="s">
        <v>138</v>
      </c>
      <c r="H60" s="171">
        <f t="shared" si="10"/>
        <v>2491.2199999999998</v>
      </c>
      <c r="I60" s="171">
        <f>D60-H60</f>
        <v>-2491.2199999999998</v>
      </c>
    </row>
    <row r="61" spans="1:9" s="42" customFormat="1" ht="15.75" customHeight="1">
      <c r="A61" s="49"/>
      <c r="B61" s="45" t="s">
        <v>138</v>
      </c>
      <c r="C61" s="50" t="s">
        <v>199</v>
      </c>
      <c r="D61" s="50" t="s">
        <v>139</v>
      </c>
      <c r="E61" s="51">
        <v>7623.6</v>
      </c>
      <c r="F61" s="45" t="s">
        <v>138</v>
      </c>
      <c r="G61" s="45" t="s">
        <v>138</v>
      </c>
      <c r="H61" s="51">
        <f>E61</f>
        <v>7623.6</v>
      </c>
      <c r="I61" s="171">
        <f>D61-H61</f>
        <v>-7623.6</v>
      </c>
    </row>
    <row r="62" spans="1:9" s="42" customFormat="1" ht="15.75" customHeight="1">
      <c r="A62" s="49"/>
      <c r="B62" s="45"/>
      <c r="C62" s="50" t="s">
        <v>225</v>
      </c>
      <c r="D62" s="50" t="s">
        <v>224</v>
      </c>
      <c r="E62" s="51">
        <v>0</v>
      </c>
      <c r="F62" s="45"/>
      <c r="G62" s="45"/>
      <c r="H62" s="51">
        <v>0</v>
      </c>
      <c r="I62" s="171">
        <v>0</v>
      </c>
    </row>
    <row r="63" spans="1:9" s="42" customFormat="1" ht="27.75" customHeight="1">
      <c r="A63" s="49" t="s">
        <v>297</v>
      </c>
      <c r="B63" s="45" t="s">
        <v>138</v>
      </c>
      <c r="C63" s="53" t="s">
        <v>198</v>
      </c>
      <c r="D63" s="45">
        <v>2780300</v>
      </c>
      <c r="E63" s="45">
        <f>E64+E65+E68</f>
        <v>1143249.3900000001</v>
      </c>
      <c r="F63" s="45" t="s">
        <v>138</v>
      </c>
      <c r="G63" s="45" t="s">
        <v>138</v>
      </c>
      <c r="H63" s="45">
        <f>E63</f>
        <v>1143249.3900000001</v>
      </c>
      <c r="I63" s="45">
        <f>D63-H63</f>
        <v>1637050.6099999999</v>
      </c>
    </row>
    <row r="64" spans="1:9" s="42" customFormat="1" ht="15.75" customHeight="1">
      <c r="A64" s="49"/>
      <c r="B64" s="45" t="s">
        <v>138</v>
      </c>
      <c r="C64" s="50" t="s">
        <v>196</v>
      </c>
      <c r="D64" s="51">
        <v>2780300</v>
      </c>
      <c r="E64" s="51">
        <v>1136526.8400000001</v>
      </c>
      <c r="F64" s="45" t="s">
        <v>138</v>
      </c>
      <c r="G64" s="45" t="s">
        <v>138</v>
      </c>
      <c r="H64" s="45">
        <f t="shared" ref="H64:H71" si="12">E64</f>
        <v>1136526.8400000001</v>
      </c>
      <c r="I64" s="51">
        <f>D64-H64</f>
        <v>1643773.16</v>
      </c>
    </row>
    <row r="65" spans="1:9" s="46" customFormat="1" ht="15.75" customHeight="1">
      <c r="A65" s="43"/>
      <c r="B65" s="45" t="s">
        <v>138</v>
      </c>
      <c r="C65" s="50" t="s">
        <v>208</v>
      </c>
      <c r="D65" s="50" t="s">
        <v>139</v>
      </c>
      <c r="E65" s="51">
        <v>7033.27</v>
      </c>
      <c r="F65" s="51" t="s">
        <v>138</v>
      </c>
      <c r="G65" s="51" t="s">
        <v>138</v>
      </c>
      <c r="H65" s="171">
        <f t="shared" si="12"/>
        <v>7033.27</v>
      </c>
      <c r="I65" s="51">
        <f t="shared" ref="I65:I71" si="13">D65-H65</f>
        <v>-7033.27</v>
      </c>
    </row>
    <row r="66" spans="1:9" s="46" customFormat="1" ht="15.75" customHeight="1">
      <c r="A66" s="43"/>
      <c r="B66" s="45"/>
      <c r="C66" s="50" t="s">
        <v>231</v>
      </c>
      <c r="D66" s="50" t="s">
        <v>139</v>
      </c>
      <c r="E66" s="51">
        <v>0</v>
      </c>
      <c r="F66" s="51"/>
      <c r="G66" s="51"/>
      <c r="H66" s="171">
        <f t="shared" si="12"/>
        <v>0</v>
      </c>
      <c r="I66" s="51">
        <f t="shared" si="13"/>
        <v>0</v>
      </c>
    </row>
    <row r="67" spans="1:9" s="42" customFormat="1" ht="15.75" customHeight="1">
      <c r="A67" s="49"/>
      <c r="B67" s="45" t="s">
        <v>138</v>
      </c>
      <c r="C67" s="50" t="s">
        <v>197</v>
      </c>
      <c r="D67" s="50" t="s">
        <v>139</v>
      </c>
      <c r="E67" s="51">
        <v>0</v>
      </c>
      <c r="F67" s="45" t="s">
        <v>138</v>
      </c>
      <c r="G67" s="45" t="s">
        <v>138</v>
      </c>
      <c r="H67" s="171">
        <f t="shared" si="12"/>
        <v>0</v>
      </c>
      <c r="I67" s="51">
        <f t="shared" si="13"/>
        <v>0</v>
      </c>
    </row>
    <row r="68" spans="1:9" s="42" customFormat="1" ht="15.75" customHeight="1">
      <c r="A68" s="49"/>
      <c r="B68" s="45" t="s">
        <v>138</v>
      </c>
      <c r="C68" s="50" t="s">
        <v>217</v>
      </c>
      <c r="D68" s="50" t="s">
        <v>139</v>
      </c>
      <c r="E68" s="51">
        <v>-310.72000000000003</v>
      </c>
      <c r="F68" s="45" t="s">
        <v>138</v>
      </c>
      <c r="G68" s="45" t="s">
        <v>138</v>
      </c>
      <c r="H68" s="171">
        <f t="shared" si="12"/>
        <v>-310.72000000000003</v>
      </c>
      <c r="I68" s="51">
        <f t="shared" si="13"/>
        <v>310.72000000000003</v>
      </c>
    </row>
    <row r="69" spans="1:9" s="42" customFormat="1" ht="15.95" customHeight="1">
      <c r="A69" s="49" t="s">
        <v>110</v>
      </c>
      <c r="B69" s="45" t="s">
        <v>138</v>
      </c>
      <c r="C69" s="53" t="s">
        <v>174</v>
      </c>
      <c r="D69" s="45">
        <v>15800</v>
      </c>
      <c r="E69" s="45">
        <v>0</v>
      </c>
      <c r="F69" s="45" t="s">
        <v>138</v>
      </c>
      <c r="G69" s="45" t="s">
        <v>138</v>
      </c>
      <c r="H69" s="45">
        <f t="shared" si="12"/>
        <v>0</v>
      </c>
      <c r="I69" s="35">
        <f t="shared" si="13"/>
        <v>15800</v>
      </c>
    </row>
    <row r="70" spans="1:9" s="42" customFormat="1" ht="15.95" customHeight="1">
      <c r="A70" s="49" t="s">
        <v>129</v>
      </c>
      <c r="B70" s="45" t="s">
        <v>138</v>
      </c>
      <c r="C70" s="53" t="s">
        <v>170</v>
      </c>
      <c r="D70" s="45">
        <v>0</v>
      </c>
      <c r="E70" s="45">
        <v>0</v>
      </c>
      <c r="F70" s="45" t="s">
        <v>138</v>
      </c>
      <c r="G70" s="45" t="s">
        <v>138</v>
      </c>
      <c r="H70" s="45">
        <f t="shared" si="12"/>
        <v>0</v>
      </c>
      <c r="I70" s="35">
        <f t="shared" si="13"/>
        <v>0</v>
      </c>
    </row>
    <row r="71" spans="1:9" s="42" customFormat="1" ht="15.95" customHeight="1">
      <c r="A71" s="49" t="s">
        <v>129</v>
      </c>
      <c r="B71" s="45" t="s">
        <v>138</v>
      </c>
      <c r="C71" s="50" t="s">
        <v>179</v>
      </c>
      <c r="D71" s="51">
        <v>0</v>
      </c>
      <c r="E71" s="51">
        <v>0</v>
      </c>
      <c r="F71" s="51" t="s">
        <v>138</v>
      </c>
      <c r="G71" s="51" t="s">
        <v>138</v>
      </c>
      <c r="H71" s="171">
        <f t="shared" si="12"/>
        <v>0</v>
      </c>
      <c r="I71" s="51">
        <f t="shared" si="13"/>
        <v>0</v>
      </c>
    </row>
    <row r="72" spans="1:9" s="46" customFormat="1" ht="12.75" customHeight="1">
      <c r="A72" s="43" t="s">
        <v>113</v>
      </c>
      <c r="B72" s="45" t="s">
        <v>138</v>
      </c>
      <c r="C72" s="53" t="s">
        <v>133</v>
      </c>
      <c r="D72" s="45">
        <v>156500</v>
      </c>
      <c r="E72" s="45">
        <f>E73+E75+E77</f>
        <v>105377.35</v>
      </c>
      <c r="F72" s="45" t="s">
        <v>138</v>
      </c>
      <c r="G72" s="45" t="s">
        <v>138</v>
      </c>
      <c r="H72" s="45">
        <f>E72</f>
        <v>105377.35</v>
      </c>
      <c r="I72" s="45">
        <f>D72-H72</f>
        <v>51122.649999999994</v>
      </c>
    </row>
    <row r="73" spans="1:9" s="46" customFormat="1" ht="12" customHeight="1">
      <c r="A73" s="43" t="s">
        <v>132</v>
      </c>
      <c r="B73" s="45" t="s">
        <v>138</v>
      </c>
      <c r="C73" s="53" t="s">
        <v>178</v>
      </c>
      <c r="D73" s="45">
        <v>129700</v>
      </c>
      <c r="E73" s="45">
        <f>E74</f>
        <v>104409.33</v>
      </c>
      <c r="F73" s="45" t="s">
        <v>138</v>
      </c>
      <c r="G73" s="45" t="s">
        <v>138</v>
      </c>
      <c r="H73" s="45">
        <f>E73</f>
        <v>104409.33</v>
      </c>
      <c r="I73" s="45">
        <f t="shared" ref="I73:I74" si="14">D73-H73</f>
        <v>25290.67</v>
      </c>
    </row>
    <row r="74" spans="1:9" s="46" customFormat="1" ht="34.5" customHeight="1">
      <c r="A74" s="43" t="s">
        <v>135</v>
      </c>
      <c r="B74" s="45" t="s">
        <v>138</v>
      </c>
      <c r="C74" s="53" t="s">
        <v>143</v>
      </c>
      <c r="D74" s="45">
        <v>129700</v>
      </c>
      <c r="E74" s="45">
        <v>104409.33</v>
      </c>
      <c r="F74" s="45" t="s">
        <v>138</v>
      </c>
      <c r="G74" s="45" t="s">
        <v>138</v>
      </c>
      <c r="H74" s="45">
        <f>E74</f>
        <v>104409.33</v>
      </c>
      <c r="I74" s="45">
        <f t="shared" si="14"/>
        <v>25290.67</v>
      </c>
    </row>
    <row r="75" spans="1:9" s="46" customFormat="1" ht="27.75" customHeight="1">
      <c r="A75" s="43" t="s">
        <v>308</v>
      </c>
      <c r="B75" s="45" t="s">
        <v>138</v>
      </c>
      <c r="C75" s="53" t="s">
        <v>307</v>
      </c>
      <c r="D75" s="45">
        <v>0</v>
      </c>
      <c r="E75" s="45">
        <v>268.02</v>
      </c>
      <c r="F75" s="45" t="s">
        <v>138</v>
      </c>
      <c r="G75" s="45" t="s">
        <v>138</v>
      </c>
      <c r="H75" s="45">
        <f>E75</f>
        <v>268.02</v>
      </c>
      <c r="I75" s="45">
        <f>D75-H75</f>
        <v>-268.02</v>
      </c>
    </row>
    <row r="76" spans="1:9" s="46" customFormat="1" ht="34.5" customHeight="1">
      <c r="A76" s="54" t="s">
        <v>171</v>
      </c>
      <c r="B76" s="45"/>
      <c r="C76" s="53" t="s">
        <v>226</v>
      </c>
      <c r="D76" s="45">
        <v>0</v>
      </c>
      <c r="E76" s="45">
        <v>0</v>
      </c>
      <c r="F76" s="45" t="s">
        <v>138</v>
      </c>
      <c r="G76" s="45" t="s">
        <v>138</v>
      </c>
      <c r="H76" s="45">
        <v>0</v>
      </c>
      <c r="I76" s="45">
        <f>E76-H76</f>
        <v>0</v>
      </c>
    </row>
    <row r="77" spans="1:9" s="42" customFormat="1" ht="34.5" customHeight="1">
      <c r="A77" s="54" t="s">
        <v>171</v>
      </c>
      <c r="B77" s="45" t="s">
        <v>138</v>
      </c>
      <c r="C77" s="45" t="s">
        <v>218</v>
      </c>
      <c r="D77" s="45">
        <v>0</v>
      </c>
      <c r="E77" s="45">
        <v>700</v>
      </c>
      <c r="F77" s="45" t="s">
        <v>138</v>
      </c>
      <c r="G77" s="45" t="s">
        <v>138</v>
      </c>
      <c r="H77" s="45">
        <v>700</v>
      </c>
      <c r="I77" s="45">
        <v>-700</v>
      </c>
    </row>
    <row r="78" spans="1:9" s="42" customFormat="1" ht="34.5" customHeight="1">
      <c r="A78" s="54" t="s">
        <v>171</v>
      </c>
      <c r="B78" s="45" t="s">
        <v>138</v>
      </c>
      <c r="C78" s="45" t="s">
        <v>222</v>
      </c>
      <c r="D78" s="45">
        <v>26800</v>
      </c>
      <c r="E78" s="45">
        <v>0</v>
      </c>
      <c r="F78" s="45" t="s">
        <v>138</v>
      </c>
      <c r="G78" s="45" t="s">
        <v>138</v>
      </c>
      <c r="H78" s="45">
        <v>0</v>
      </c>
      <c r="I78" s="45">
        <v>26800</v>
      </c>
    </row>
    <row r="79" spans="1:9" s="42" customFormat="1" ht="34.5" customHeight="1">
      <c r="A79" s="54" t="s">
        <v>171</v>
      </c>
      <c r="B79" s="45" t="s">
        <v>138</v>
      </c>
      <c r="C79" s="45" t="s">
        <v>172</v>
      </c>
      <c r="D79" s="45">
        <v>0</v>
      </c>
      <c r="E79" s="45">
        <v>0</v>
      </c>
      <c r="F79" s="45" t="s">
        <v>138</v>
      </c>
      <c r="G79" s="45" t="s">
        <v>138</v>
      </c>
      <c r="H79" s="45">
        <v>0</v>
      </c>
      <c r="I79" s="45">
        <v>0</v>
      </c>
    </row>
    <row r="80" spans="1:9" s="42" customFormat="1" ht="12" customHeight="1">
      <c r="A80" s="55" t="s">
        <v>131</v>
      </c>
      <c r="B80" s="45" t="s">
        <v>138</v>
      </c>
      <c r="C80" s="53" t="s">
        <v>107</v>
      </c>
      <c r="D80" s="45">
        <v>0</v>
      </c>
      <c r="E80" s="45">
        <v>0</v>
      </c>
      <c r="F80" s="45" t="s">
        <v>138</v>
      </c>
      <c r="G80" s="45" t="s">
        <v>138</v>
      </c>
      <c r="H80" s="45">
        <v>0</v>
      </c>
      <c r="I80" s="45">
        <v>0</v>
      </c>
    </row>
    <row r="81" spans="1:9" s="42" customFormat="1" ht="12.75" customHeight="1">
      <c r="A81" s="55" t="s">
        <v>144</v>
      </c>
      <c r="B81" s="45" t="s">
        <v>138</v>
      </c>
      <c r="C81" s="53" t="s">
        <v>223</v>
      </c>
      <c r="D81" s="45">
        <v>0</v>
      </c>
      <c r="E81" s="45">
        <v>0</v>
      </c>
      <c r="F81" s="45" t="s">
        <v>138</v>
      </c>
      <c r="G81" s="45">
        <v>90811.3</v>
      </c>
      <c r="H81" s="45">
        <f>G81</f>
        <v>90811.3</v>
      </c>
      <c r="I81" s="45">
        <f>D81-H81</f>
        <v>-90811.3</v>
      </c>
    </row>
    <row r="82" spans="1:9" s="42" customFormat="1" ht="13.5" customHeight="1">
      <c r="A82" s="55" t="s">
        <v>144</v>
      </c>
      <c r="B82" s="45" t="s">
        <v>138</v>
      </c>
      <c r="C82" s="53" t="s">
        <v>332</v>
      </c>
      <c r="D82" s="45">
        <v>0</v>
      </c>
      <c r="E82" s="45">
        <v>0</v>
      </c>
      <c r="F82" s="45" t="s">
        <v>138</v>
      </c>
      <c r="G82" s="45">
        <v>-25406.5</v>
      </c>
      <c r="H82" s="45">
        <f>G82</f>
        <v>-25406.5</v>
      </c>
      <c r="I82" s="45">
        <f>D82-H82</f>
        <v>25406.5</v>
      </c>
    </row>
    <row r="83" spans="1:9" s="42" customFormat="1" ht="13.5" customHeight="1">
      <c r="A83" s="55" t="s">
        <v>144</v>
      </c>
      <c r="B83" s="45" t="s">
        <v>138</v>
      </c>
      <c r="C83" s="53" t="s">
        <v>333</v>
      </c>
      <c r="D83" s="45">
        <v>0</v>
      </c>
      <c r="E83" s="45">
        <v>0</v>
      </c>
      <c r="F83" s="45" t="s">
        <v>138</v>
      </c>
      <c r="G83" s="45">
        <v>-123842.78</v>
      </c>
      <c r="H83" s="45">
        <v>-123842.78</v>
      </c>
      <c r="I83" s="45">
        <v>123842.78</v>
      </c>
    </row>
    <row r="84" spans="1:9" s="42" customFormat="1" ht="13.5" customHeight="1">
      <c r="A84" s="56"/>
      <c r="B84" s="57"/>
      <c r="C84" s="58"/>
      <c r="D84" s="57"/>
      <c r="E84" s="57"/>
      <c r="F84" s="57"/>
      <c r="G84" s="57"/>
      <c r="H84" s="57"/>
      <c r="I84" s="57"/>
    </row>
    <row r="85" spans="1:9" s="42" customFormat="1" ht="13.5" customHeight="1">
      <c r="A85" s="56"/>
      <c r="B85" s="57"/>
      <c r="C85" s="58"/>
      <c r="D85" s="57"/>
      <c r="E85" s="57"/>
      <c r="F85" s="57"/>
      <c r="G85" s="57"/>
      <c r="H85" s="57"/>
      <c r="I85" s="57"/>
    </row>
    <row r="86" spans="1:9" s="42" customFormat="1" ht="13.5" customHeight="1">
      <c r="A86" s="56"/>
      <c r="B86" s="57"/>
      <c r="C86" s="58"/>
      <c r="D86" s="57"/>
      <c r="E86" s="57"/>
      <c r="F86" s="57"/>
      <c r="G86" s="57"/>
      <c r="H86" s="57"/>
      <c r="I86" s="57"/>
    </row>
    <row r="87" spans="1:9" s="42" customFormat="1" ht="13.5" customHeight="1">
      <c r="A87" s="56"/>
      <c r="B87" s="57"/>
      <c r="C87" s="58"/>
      <c r="D87" s="57"/>
      <c r="E87" s="57"/>
      <c r="F87" s="57"/>
      <c r="G87" s="57"/>
      <c r="H87" s="57"/>
      <c r="I87" s="57"/>
    </row>
    <row r="88" spans="1:9" s="42" customFormat="1" ht="13.5" customHeight="1">
      <c r="A88" s="56"/>
      <c r="B88" s="57"/>
      <c r="C88" s="58"/>
      <c r="D88" s="57"/>
      <c r="E88" s="57"/>
      <c r="F88" s="57"/>
      <c r="G88" s="57"/>
      <c r="H88" s="57"/>
      <c r="I88" s="57"/>
    </row>
    <row r="89" spans="1:9" s="42" customFormat="1" ht="13.5" customHeight="1">
      <c r="A89" s="56"/>
      <c r="B89" s="57"/>
      <c r="C89" s="58"/>
      <c r="D89" s="57"/>
      <c r="E89" s="57"/>
      <c r="F89" s="57"/>
      <c r="G89" s="57"/>
      <c r="H89" s="57"/>
      <c r="I89" s="57"/>
    </row>
    <row r="90" spans="1:9" s="42" customFormat="1" ht="13.5" customHeight="1">
      <c r="A90" s="56"/>
      <c r="B90" s="57"/>
      <c r="C90" s="58"/>
      <c r="D90" s="57"/>
      <c r="E90" s="57"/>
      <c r="F90" s="57"/>
      <c r="G90" s="57"/>
      <c r="H90" s="57"/>
      <c r="I90" s="57"/>
    </row>
    <row r="91" spans="1:9" s="42" customFormat="1" ht="13.5" customHeight="1">
      <c r="A91" s="56"/>
      <c r="B91" s="57"/>
      <c r="C91" s="58"/>
      <c r="D91" s="57"/>
      <c r="E91" s="57"/>
      <c r="F91" s="57"/>
      <c r="G91" s="57"/>
      <c r="H91" s="57"/>
      <c r="I91" s="57"/>
    </row>
    <row r="92" spans="1:9" s="42" customFormat="1" ht="13.5" customHeight="1">
      <c r="A92" s="56"/>
      <c r="B92" s="57"/>
      <c r="C92" s="58"/>
      <c r="D92" s="57"/>
      <c r="E92" s="57"/>
      <c r="F92" s="57"/>
      <c r="G92" s="57"/>
      <c r="H92" s="57"/>
      <c r="I92" s="57"/>
    </row>
    <row r="93" spans="1:9" s="42" customFormat="1" ht="13.5" customHeight="1">
      <c r="A93" s="56"/>
      <c r="B93" s="57"/>
      <c r="C93" s="58"/>
      <c r="D93" s="57"/>
      <c r="E93" s="57"/>
      <c r="F93" s="57"/>
      <c r="G93" s="57"/>
      <c r="H93" s="57"/>
      <c r="I93" s="57"/>
    </row>
    <row r="94" spans="1:9" s="42" customFormat="1" ht="13.5" customHeight="1">
      <c r="A94" s="56"/>
      <c r="B94" s="57"/>
      <c r="C94" s="58"/>
      <c r="D94" s="57"/>
      <c r="E94" s="57"/>
      <c r="F94" s="57"/>
      <c r="G94" s="57"/>
      <c r="H94" s="57"/>
      <c r="I94" s="57"/>
    </row>
    <row r="95" spans="1:9" s="42" customFormat="1" ht="12">
      <c r="A95" s="59"/>
      <c r="B95" s="60" t="s">
        <v>79</v>
      </c>
      <c r="C95" s="59"/>
      <c r="D95" s="61"/>
      <c r="E95" s="61"/>
      <c r="F95" s="61"/>
      <c r="G95" s="61"/>
      <c r="H95" s="61"/>
      <c r="I95" s="62" t="s">
        <v>49</v>
      </c>
    </row>
    <row r="96" spans="1:9" s="42" customFormat="1" ht="5.25" customHeight="1">
      <c r="A96" s="63"/>
      <c r="B96" s="64"/>
      <c r="C96" s="65"/>
      <c r="D96" s="66"/>
      <c r="E96" s="66"/>
      <c r="F96" s="66"/>
      <c r="G96" s="66"/>
      <c r="H96" s="66"/>
      <c r="I96" s="67"/>
    </row>
    <row r="97" spans="1:9" s="42" customFormat="1" ht="12">
      <c r="A97" s="68"/>
      <c r="B97" s="69"/>
      <c r="C97" s="69" t="s">
        <v>20</v>
      </c>
      <c r="D97" s="70"/>
      <c r="E97" s="71"/>
      <c r="F97" s="72" t="s">
        <v>9</v>
      </c>
      <c r="G97" s="73"/>
      <c r="H97" s="74"/>
      <c r="I97" s="40"/>
    </row>
    <row r="98" spans="1:9" s="42" customFormat="1" ht="10.5" customHeight="1">
      <c r="A98" s="68"/>
      <c r="B98" s="69" t="s">
        <v>23</v>
      </c>
      <c r="C98" s="75" t="s">
        <v>21</v>
      </c>
      <c r="D98" s="70" t="s">
        <v>72</v>
      </c>
      <c r="E98" s="40" t="s">
        <v>96</v>
      </c>
      <c r="F98" s="76" t="s">
        <v>10</v>
      </c>
      <c r="G98" s="40" t="s">
        <v>13</v>
      </c>
      <c r="H98" s="41"/>
      <c r="I98" s="70" t="s">
        <v>4</v>
      </c>
    </row>
    <row r="99" spans="1:9" s="42" customFormat="1" ht="10.5" customHeight="1">
      <c r="A99" s="69" t="s">
        <v>7</v>
      </c>
      <c r="B99" s="69" t="s">
        <v>24</v>
      </c>
      <c r="C99" s="75" t="s">
        <v>89</v>
      </c>
      <c r="D99" s="70" t="s">
        <v>73</v>
      </c>
      <c r="E99" s="77" t="s">
        <v>97</v>
      </c>
      <c r="F99" s="70" t="s">
        <v>11</v>
      </c>
      <c r="G99" s="70" t="s">
        <v>14</v>
      </c>
      <c r="H99" s="70" t="s">
        <v>15</v>
      </c>
      <c r="I99" s="70" t="s">
        <v>5</v>
      </c>
    </row>
    <row r="100" spans="1:9" s="42" customFormat="1" ht="9.75" customHeight="1">
      <c r="A100" s="68"/>
      <c r="B100" s="69" t="s">
        <v>25</v>
      </c>
      <c r="C100" s="75" t="s">
        <v>90</v>
      </c>
      <c r="D100" s="70" t="s">
        <v>5</v>
      </c>
      <c r="E100" s="77" t="s">
        <v>98</v>
      </c>
      <c r="F100" s="70" t="s">
        <v>12</v>
      </c>
      <c r="G100" s="70"/>
      <c r="H100" s="70"/>
      <c r="I100" s="70"/>
    </row>
    <row r="101" spans="1:9" s="42" customFormat="1" ht="10.5" customHeight="1">
      <c r="A101" s="68"/>
      <c r="B101" s="69"/>
      <c r="C101" s="75"/>
      <c r="D101" s="70"/>
      <c r="E101" s="77"/>
      <c r="F101" s="70"/>
      <c r="G101" s="70"/>
      <c r="H101" s="70"/>
      <c r="I101" s="78"/>
    </row>
    <row r="102" spans="1:9" s="42" customFormat="1" ht="9.75" customHeight="1">
      <c r="A102" s="79">
        <v>1</v>
      </c>
      <c r="B102" s="39">
        <v>2</v>
      </c>
      <c r="C102" s="39">
        <v>3</v>
      </c>
      <c r="D102" s="40" t="s">
        <v>2</v>
      </c>
      <c r="E102" s="41" t="s">
        <v>3</v>
      </c>
      <c r="F102" s="40" t="s">
        <v>16</v>
      </c>
      <c r="G102" s="40" t="s">
        <v>17</v>
      </c>
      <c r="H102" s="40" t="s">
        <v>18</v>
      </c>
      <c r="I102" s="40" t="s">
        <v>19</v>
      </c>
    </row>
    <row r="103" spans="1:9" s="42" customFormat="1" ht="34.5" customHeight="1">
      <c r="A103" s="80" t="s">
        <v>80</v>
      </c>
      <c r="B103" s="48" t="s">
        <v>165</v>
      </c>
      <c r="C103" s="81" t="s">
        <v>46</v>
      </c>
      <c r="D103" s="51">
        <f>D113</f>
        <v>239000</v>
      </c>
      <c r="E103" s="82">
        <f>E117</f>
        <v>-246787.52000000048</v>
      </c>
      <c r="F103" s="51" t="s">
        <v>138</v>
      </c>
      <c r="G103" s="51">
        <f>G114</f>
        <v>58437.98</v>
      </c>
      <c r="H103" s="51">
        <f>G103+E103</f>
        <v>-188349.54000000047</v>
      </c>
      <c r="I103" s="51">
        <f>D103-H103</f>
        <v>427349.5400000005</v>
      </c>
    </row>
    <row r="104" spans="1:9" s="42" customFormat="1" ht="12.75" customHeight="1">
      <c r="A104" s="83" t="s">
        <v>37</v>
      </c>
      <c r="B104" s="162" t="s">
        <v>166</v>
      </c>
      <c r="C104" s="154" t="s">
        <v>46</v>
      </c>
      <c r="D104" s="154" t="s">
        <v>138</v>
      </c>
      <c r="E104" s="84"/>
      <c r="F104" s="85"/>
      <c r="G104" s="85"/>
      <c r="H104" s="85"/>
      <c r="I104" s="85"/>
    </row>
    <row r="105" spans="1:9" s="42" customFormat="1" ht="24.75" customHeight="1">
      <c r="A105" s="80" t="s">
        <v>81</v>
      </c>
      <c r="B105" s="164"/>
      <c r="C105" s="155"/>
      <c r="D105" s="155"/>
      <c r="E105" s="86" t="s">
        <v>138</v>
      </c>
      <c r="F105" s="87" t="s">
        <v>138</v>
      </c>
      <c r="G105" s="87" t="s">
        <v>138</v>
      </c>
      <c r="H105" s="87" t="s">
        <v>138</v>
      </c>
      <c r="I105" s="155" t="s">
        <v>138</v>
      </c>
    </row>
    <row r="106" spans="1:9" s="42" customFormat="1" ht="11.25" customHeight="1">
      <c r="A106" s="83" t="s">
        <v>36</v>
      </c>
      <c r="B106" s="154" t="s">
        <v>138</v>
      </c>
      <c r="C106" s="154" t="s">
        <v>138</v>
      </c>
      <c r="D106" s="154" t="s">
        <v>138</v>
      </c>
      <c r="E106" s="154" t="s">
        <v>138</v>
      </c>
      <c r="F106" s="154" t="s">
        <v>138</v>
      </c>
      <c r="G106" s="154" t="s">
        <v>138</v>
      </c>
      <c r="H106" s="154" t="s">
        <v>138</v>
      </c>
      <c r="I106" s="154" t="s">
        <v>138</v>
      </c>
    </row>
    <row r="107" spans="1:9" s="42" customFormat="1" ht="10.5" customHeight="1">
      <c r="A107" s="80"/>
      <c r="B107" s="155"/>
      <c r="C107" s="155"/>
      <c r="D107" s="155"/>
      <c r="E107" s="155"/>
      <c r="F107" s="155"/>
      <c r="G107" s="155"/>
      <c r="H107" s="155"/>
      <c r="I107" s="155"/>
    </row>
    <row r="108" spans="1:9" s="88" customFormat="1" ht="14.25" customHeight="1">
      <c r="A108" s="87" t="s">
        <v>138</v>
      </c>
      <c r="B108" s="87" t="s">
        <v>138</v>
      </c>
      <c r="C108" s="87" t="s">
        <v>138</v>
      </c>
      <c r="D108" s="87" t="s">
        <v>138</v>
      </c>
      <c r="E108" s="86" t="s">
        <v>138</v>
      </c>
      <c r="F108" s="87" t="s">
        <v>138</v>
      </c>
      <c r="G108" s="87" t="s">
        <v>138</v>
      </c>
      <c r="H108" s="87" t="s">
        <v>138</v>
      </c>
      <c r="I108" s="51" t="s">
        <v>138</v>
      </c>
    </row>
    <row r="109" spans="1:9" s="88" customFormat="1" ht="18" customHeight="1">
      <c r="A109" s="87" t="s">
        <v>138</v>
      </c>
      <c r="B109" s="87" t="s">
        <v>138</v>
      </c>
      <c r="C109" s="87" t="s">
        <v>138</v>
      </c>
      <c r="D109" s="87" t="s">
        <v>138</v>
      </c>
      <c r="E109" s="86" t="s">
        <v>138</v>
      </c>
      <c r="F109" s="87" t="s">
        <v>138</v>
      </c>
      <c r="G109" s="87" t="s">
        <v>138</v>
      </c>
      <c r="H109" s="87" t="s">
        <v>138</v>
      </c>
      <c r="I109" s="155" t="s">
        <v>138</v>
      </c>
    </row>
    <row r="110" spans="1:9" s="42" customFormat="1" ht="21" customHeight="1">
      <c r="A110" s="80" t="s">
        <v>82</v>
      </c>
      <c r="B110" s="51" t="s">
        <v>138</v>
      </c>
      <c r="C110" s="87" t="s">
        <v>138</v>
      </c>
      <c r="D110" s="87" t="s">
        <v>138</v>
      </c>
      <c r="E110" s="86" t="s">
        <v>138</v>
      </c>
      <c r="F110" s="87" t="s">
        <v>138</v>
      </c>
      <c r="G110" s="87" t="s">
        <v>138</v>
      </c>
      <c r="H110" s="87" t="s">
        <v>138</v>
      </c>
      <c r="I110" s="155" t="s">
        <v>138</v>
      </c>
    </row>
    <row r="111" spans="1:9" s="42" customFormat="1" ht="18.75" customHeight="1">
      <c r="A111" s="83" t="s">
        <v>36</v>
      </c>
      <c r="B111" s="154" t="s">
        <v>138</v>
      </c>
      <c r="C111" s="154" t="s">
        <v>138</v>
      </c>
      <c r="D111" s="154" t="s">
        <v>138</v>
      </c>
      <c r="E111" s="154" t="s">
        <v>138</v>
      </c>
      <c r="F111" s="154" t="s">
        <v>138</v>
      </c>
      <c r="G111" s="154" t="s">
        <v>138</v>
      </c>
      <c r="H111" s="154" t="s">
        <v>138</v>
      </c>
      <c r="I111" s="154" t="s">
        <v>138</v>
      </c>
    </row>
    <row r="112" spans="1:9" s="42" customFormat="1" ht="12.75" customHeight="1">
      <c r="A112" s="87" t="s">
        <v>138</v>
      </c>
      <c r="B112" s="155"/>
      <c r="C112" s="155"/>
      <c r="D112" s="155"/>
      <c r="E112" s="155"/>
      <c r="F112" s="155"/>
      <c r="G112" s="155"/>
      <c r="H112" s="155"/>
      <c r="I112" s="155"/>
    </row>
    <row r="113" spans="1:9" s="42" customFormat="1" ht="18.75" customHeight="1">
      <c r="A113" s="80" t="s">
        <v>45</v>
      </c>
      <c r="B113" s="48" t="s">
        <v>35</v>
      </c>
      <c r="C113" s="155" t="s">
        <v>138</v>
      </c>
      <c r="D113" s="87">
        <f>D114+D115</f>
        <v>239000</v>
      </c>
      <c r="E113" s="86" t="s">
        <v>46</v>
      </c>
      <c r="F113" s="87" t="s">
        <v>138</v>
      </c>
      <c r="G113" s="51" t="s">
        <v>138</v>
      </c>
      <c r="H113" s="87">
        <f>H117</f>
        <v>-246787.52000000048</v>
      </c>
      <c r="I113" s="155">
        <f>D113-H113</f>
        <v>485787.52000000048</v>
      </c>
    </row>
    <row r="114" spans="1:9" s="42" customFormat="1" ht="20.25" customHeight="1">
      <c r="A114" s="80" t="s">
        <v>47</v>
      </c>
      <c r="B114" s="48" t="s">
        <v>39</v>
      </c>
      <c r="C114" s="155" t="s">
        <v>138</v>
      </c>
      <c r="D114" s="87">
        <v>-8477800</v>
      </c>
      <c r="E114" s="86" t="s">
        <v>46</v>
      </c>
      <c r="F114" s="87" t="s">
        <v>138</v>
      </c>
      <c r="G114" s="171">
        <v>58437.98</v>
      </c>
      <c r="H114" s="87">
        <f>G114</f>
        <v>58437.98</v>
      </c>
      <c r="I114" s="155" t="s">
        <v>46</v>
      </c>
    </row>
    <row r="115" spans="1:9" s="42" customFormat="1" ht="21.75" customHeight="1">
      <c r="A115" s="80" t="s">
        <v>48</v>
      </c>
      <c r="B115" s="48" t="s">
        <v>40</v>
      </c>
      <c r="C115" s="155" t="s">
        <v>138</v>
      </c>
      <c r="D115" s="51">
        <v>8716800</v>
      </c>
      <c r="E115" s="86" t="s">
        <v>46</v>
      </c>
      <c r="F115" s="87" t="s">
        <v>138</v>
      </c>
      <c r="G115" s="87" t="s">
        <v>138</v>
      </c>
      <c r="H115" s="87" t="s">
        <v>138</v>
      </c>
      <c r="I115" s="155" t="s">
        <v>46</v>
      </c>
    </row>
    <row r="116" spans="1:9" s="42" customFormat="1" ht="28.5" customHeight="1">
      <c r="A116" s="80" t="s">
        <v>54</v>
      </c>
      <c r="B116" s="48" t="s">
        <v>41</v>
      </c>
      <c r="C116" s="155" t="s">
        <v>46</v>
      </c>
      <c r="D116" s="89" t="s">
        <v>46</v>
      </c>
      <c r="E116" s="86" t="s">
        <v>138</v>
      </c>
      <c r="F116" s="87" t="s">
        <v>138</v>
      </c>
      <c r="G116" s="87" t="s">
        <v>138</v>
      </c>
      <c r="H116" s="87" t="s">
        <v>138</v>
      </c>
      <c r="I116" s="85" t="s">
        <v>46</v>
      </c>
    </row>
    <row r="117" spans="1:9" s="42" customFormat="1" ht="36" customHeight="1">
      <c r="A117" s="80" t="s">
        <v>87</v>
      </c>
      <c r="B117" s="48" t="s">
        <v>42</v>
      </c>
      <c r="C117" s="51" t="s">
        <v>46</v>
      </c>
      <c r="D117" s="51" t="s">
        <v>46</v>
      </c>
      <c r="E117" s="82">
        <f>E119+E120</f>
        <v>-246787.52000000048</v>
      </c>
      <c r="F117" s="51" t="s">
        <v>138</v>
      </c>
      <c r="G117" s="51" t="s">
        <v>46</v>
      </c>
      <c r="H117" s="51">
        <f>E117</f>
        <v>-246787.52000000048</v>
      </c>
      <c r="I117" s="51" t="s">
        <v>46</v>
      </c>
    </row>
    <row r="118" spans="1:9" s="42" customFormat="1" ht="14.25" customHeight="1">
      <c r="A118" s="83" t="s">
        <v>36</v>
      </c>
      <c r="B118" s="162" t="s">
        <v>43</v>
      </c>
      <c r="C118" s="85"/>
      <c r="D118" s="89"/>
      <c r="E118" s="84"/>
      <c r="F118" s="85"/>
      <c r="G118" s="85"/>
      <c r="H118" s="85"/>
      <c r="I118" s="85"/>
    </row>
    <row r="119" spans="1:9" s="42" customFormat="1" ht="23.25" customHeight="1">
      <c r="A119" s="80" t="s">
        <v>52</v>
      </c>
      <c r="B119" s="163"/>
      <c r="C119" s="155" t="s">
        <v>46</v>
      </c>
      <c r="D119" s="87" t="s">
        <v>46</v>
      </c>
      <c r="E119" s="86">
        <v>-6257777.1600000001</v>
      </c>
      <c r="F119" s="155" t="s">
        <v>46</v>
      </c>
      <c r="G119" s="87" t="s">
        <v>46</v>
      </c>
      <c r="H119" s="87" t="s">
        <v>46</v>
      </c>
      <c r="I119" s="155" t="s">
        <v>46</v>
      </c>
    </row>
    <row r="120" spans="1:9" s="42" customFormat="1" ht="31.5" customHeight="1">
      <c r="A120" s="90" t="s">
        <v>53</v>
      </c>
      <c r="B120" s="164"/>
      <c r="C120" s="51" t="s">
        <v>46</v>
      </c>
      <c r="D120" s="91" t="s">
        <v>46</v>
      </c>
      <c r="E120" s="92">
        <v>6010989.6399999997</v>
      </c>
      <c r="F120" s="87" t="s">
        <v>138</v>
      </c>
      <c r="G120" s="91" t="s">
        <v>46</v>
      </c>
      <c r="H120" s="91">
        <f>E120</f>
        <v>6010989.6399999997</v>
      </c>
      <c r="I120" s="51" t="s">
        <v>46</v>
      </c>
    </row>
    <row r="121" spans="1:9" s="42" customFormat="1" ht="31.5" customHeight="1">
      <c r="A121" s="83"/>
      <c r="B121" s="93"/>
      <c r="C121" s="94"/>
      <c r="D121" s="94"/>
      <c r="E121" s="109"/>
      <c r="F121" s="94"/>
      <c r="G121" s="94"/>
      <c r="H121" s="94"/>
      <c r="I121" s="94"/>
    </row>
    <row r="122" spans="1:9" s="42" customFormat="1" ht="20.25" customHeight="1">
      <c r="A122" s="83"/>
      <c r="B122" s="93"/>
      <c r="C122" s="94"/>
      <c r="D122" s="94"/>
      <c r="E122" s="94"/>
      <c r="F122" s="94"/>
      <c r="G122" s="94"/>
      <c r="H122" s="95" t="s">
        <v>51</v>
      </c>
      <c r="I122" s="94"/>
    </row>
    <row r="123" spans="1:9" s="42" customFormat="1" ht="6.75" customHeight="1">
      <c r="A123" s="96"/>
      <c r="B123" s="97"/>
      <c r="C123" s="98"/>
      <c r="D123" s="98"/>
      <c r="E123" s="98"/>
      <c r="F123" s="98"/>
      <c r="G123" s="98"/>
      <c r="H123" s="95"/>
      <c r="I123" s="98"/>
    </row>
    <row r="124" spans="1:9" s="42" customFormat="1" ht="16.5" customHeight="1">
      <c r="A124" s="68"/>
      <c r="B124" s="75"/>
      <c r="C124" s="89" t="s">
        <v>20</v>
      </c>
      <c r="D124" s="99"/>
      <c r="E124" s="100"/>
      <c r="F124" s="101" t="s">
        <v>9</v>
      </c>
      <c r="G124" s="102"/>
      <c r="H124" s="103"/>
      <c r="I124" s="104"/>
    </row>
    <row r="125" spans="1:9" s="42" customFormat="1" ht="10.5" customHeight="1">
      <c r="A125" s="68"/>
      <c r="B125" s="69" t="s">
        <v>23</v>
      </c>
      <c r="C125" s="85" t="s">
        <v>21</v>
      </c>
      <c r="D125" s="99" t="s">
        <v>72</v>
      </c>
      <c r="E125" s="105" t="s">
        <v>96</v>
      </c>
      <c r="F125" s="154" t="s">
        <v>10</v>
      </c>
      <c r="G125" s="105" t="s">
        <v>13</v>
      </c>
      <c r="H125" s="106"/>
      <c r="I125" s="104" t="s">
        <v>4</v>
      </c>
    </row>
    <row r="126" spans="1:9" s="42" customFormat="1" ht="10.5" customHeight="1">
      <c r="A126" s="69" t="s">
        <v>7</v>
      </c>
      <c r="B126" s="69" t="s">
        <v>24</v>
      </c>
      <c r="C126" s="85" t="s">
        <v>91</v>
      </c>
      <c r="D126" s="99" t="s">
        <v>73</v>
      </c>
      <c r="E126" s="107" t="s">
        <v>97</v>
      </c>
      <c r="F126" s="99" t="s">
        <v>11</v>
      </c>
      <c r="G126" s="99" t="s">
        <v>14</v>
      </c>
      <c r="H126" s="99" t="s">
        <v>15</v>
      </c>
      <c r="I126" s="104" t="s">
        <v>5</v>
      </c>
    </row>
    <row r="127" spans="1:9" s="42" customFormat="1" ht="10.5" customHeight="1">
      <c r="A127" s="68"/>
      <c r="B127" s="69" t="s">
        <v>25</v>
      </c>
      <c r="C127" s="89" t="s">
        <v>90</v>
      </c>
      <c r="D127" s="99" t="s">
        <v>5</v>
      </c>
      <c r="E127" s="107" t="s">
        <v>98</v>
      </c>
      <c r="F127" s="99" t="s">
        <v>12</v>
      </c>
      <c r="G127" s="99"/>
      <c r="H127" s="99"/>
      <c r="I127" s="104"/>
    </row>
    <row r="128" spans="1:9" s="42" customFormat="1" ht="10.5" customHeight="1">
      <c r="A128" s="68"/>
      <c r="B128" s="69"/>
      <c r="C128" s="89"/>
      <c r="D128" s="99"/>
      <c r="E128" s="107"/>
      <c r="F128" s="99"/>
      <c r="G128" s="99"/>
      <c r="H128" s="99"/>
      <c r="I128" s="104"/>
    </row>
    <row r="129" spans="1:9" s="42" customFormat="1" ht="15" customHeight="1">
      <c r="A129" s="79">
        <v>1</v>
      </c>
      <c r="B129" s="39">
        <v>2</v>
      </c>
      <c r="C129" s="108">
        <v>3</v>
      </c>
      <c r="D129" s="40">
        <v>4</v>
      </c>
      <c r="E129" s="41">
        <v>5</v>
      </c>
      <c r="F129" s="40">
        <v>6</v>
      </c>
      <c r="G129" s="40">
        <v>7</v>
      </c>
      <c r="H129" s="40">
        <v>8</v>
      </c>
      <c r="I129" s="168">
        <v>9</v>
      </c>
    </row>
    <row r="130" spans="1:9" s="42" customFormat="1" ht="35.25" customHeight="1">
      <c r="A130" s="80" t="s">
        <v>55</v>
      </c>
      <c r="B130" s="48" t="s">
        <v>44</v>
      </c>
      <c r="C130" s="51" t="s">
        <v>46</v>
      </c>
      <c r="D130" s="91" t="s">
        <v>46</v>
      </c>
      <c r="E130" s="91" t="s">
        <v>46</v>
      </c>
      <c r="F130" s="91" t="s">
        <v>138</v>
      </c>
      <c r="G130" s="91" t="s">
        <v>138</v>
      </c>
      <c r="H130" s="91" t="s">
        <v>138</v>
      </c>
      <c r="I130" s="51" t="s">
        <v>46</v>
      </c>
    </row>
    <row r="131" spans="1:9" s="42" customFormat="1" ht="15" customHeight="1">
      <c r="A131" s="83" t="s">
        <v>37</v>
      </c>
      <c r="B131" s="162" t="s">
        <v>167</v>
      </c>
      <c r="C131" s="154"/>
      <c r="D131" s="89"/>
      <c r="E131" s="89"/>
      <c r="F131" s="154" t="s">
        <v>138</v>
      </c>
      <c r="G131" s="154" t="s">
        <v>138</v>
      </c>
      <c r="H131" s="154" t="s">
        <v>138</v>
      </c>
      <c r="I131" s="154"/>
    </row>
    <row r="132" spans="1:9" s="42" customFormat="1" ht="24">
      <c r="A132" s="80" t="s">
        <v>74</v>
      </c>
      <c r="B132" s="164"/>
      <c r="C132" s="85" t="s">
        <v>46</v>
      </c>
      <c r="D132" s="85" t="s">
        <v>46</v>
      </c>
      <c r="E132" s="85" t="s">
        <v>46</v>
      </c>
      <c r="F132" s="155"/>
      <c r="G132" s="155"/>
      <c r="H132" s="155"/>
      <c r="I132" s="85" t="s">
        <v>46</v>
      </c>
    </row>
    <row r="133" spans="1:9" s="42" customFormat="1" ht="36" customHeight="1">
      <c r="A133" s="90" t="s">
        <v>75</v>
      </c>
      <c r="B133" s="48" t="s">
        <v>168</v>
      </c>
      <c r="C133" s="51" t="s">
        <v>46</v>
      </c>
      <c r="D133" s="51" t="s">
        <v>46</v>
      </c>
      <c r="E133" s="51" t="s">
        <v>46</v>
      </c>
      <c r="F133" s="87" t="s">
        <v>138</v>
      </c>
      <c r="G133" s="87" t="s">
        <v>138</v>
      </c>
      <c r="H133" s="87" t="s">
        <v>138</v>
      </c>
      <c r="I133" s="51" t="s">
        <v>46</v>
      </c>
    </row>
    <row r="134" spans="1:9" ht="7.5" customHeight="1">
      <c r="A134" s="26"/>
      <c r="B134" s="26"/>
      <c r="C134" s="14"/>
      <c r="D134" s="14"/>
      <c r="E134" s="14"/>
      <c r="F134" s="14"/>
      <c r="G134" s="14"/>
      <c r="H134" s="14"/>
      <c r="I134" s="14"/>
    </row>
    <row r="135" spans="1:9" ht="30" customHeight="1">
      <c r="A135" s="27" t="s">
        <v>122</v>
      </c>
      <c r="B135" s="27"/>
      <c r="C135" s="28" t="s">
        <v>331</v>
      </c>
      <c r="D135" s="28"/>
      <c r="E135" s="28" t="s">
        <v>29</v>
      </c>
      <c r="F135" s="14"/>
      <c r="G135" s="14"/>
      <c r="H135" s="14"/>
      <c r="I135" s="14"/>
    </row>
    <row r="136" spans="1:9" ht="9.75" customHeight="1">
      <c r="A136" s="161" t="s">
        <v>31</v>
      </c>
      <c r="B136" s="161"/>
      <c r="C136" s="6"/>
      <c r="D136" s="5"/>
      <c r="E136" s="5" t="s">
        <v>123</v>
      </c>
      <c r="F136" s="5"/>
      <c r="G136" s="5"/>
      <c r="H136" s="160" t="s">
        <v>220</v>
      </c>
      <c r="I136" s="160"/>
    </row>
    <row r="137" spans="1:9" ht="9.75" customHeight="1">
      <c r="D137" s="5"/>
      <c r="E137" s="5"/>
      <c r="F137" s="12" t="s">
        <v>32</v>
      </c>
      <c r="H137" s="5"/>
      <c r="I137" s="5"/>
    </row>
    <row r="138" spans="1:9" ht="24.75" customHeight="1">
      <c r="A138" s="161" t="s">
        <v>228</v>
      </c>
      <c r="B138" s="161"/>
      <c r="C138" s="161"/>
      <c r="D138" s="5"/>
      <c r="E138" s="5"/>
      <c r="F138" s="5"/>
      <c r="G138" s="5"/>
      <c r="H138" s="5"/>
      <c r="I138" s="5"/>
    </row>
    <row r="139" spans="1:9" ht="9.75" customHeight="1">
      <c r="A139" s="161" t="s">
        <v>33</v>
      </c>
      <c r="B139" s="161"/>
      <c r="C139" s="6"/>
      <c r="D139" s="5"/>
      <c r="E139" s="5"/>
      <c r="F139" s="5"/>
      <c r="G139" s="5"/>
      <c r="H139" s="5"/>
      <c r="I139" s="5"/>
    </row>
    <row r="140" spans="1:9" ht="11.25" customHeight="1">
      <c r="A140" s="161"/>
      <c r="B140" s="161"/>
      <c r="C140" s="12"/>
      <c r="D140" s="5"/>
      <c r="E140" s="29"/>
      <c r="F140" s="5"/>
      <c r="G140" s="5"/>
      <c r="H140" s="5"/>
      <c r="I140" s="30"/>
    </row>
    <row r="141" spans="1:9" ht="23.25" customHeight="1">
      <c r="A141" s="161" t="s">
        <v>329</v>
      </c>
      <c r="D141" s="5"/>
      <c r="E141" s="5"/>
      <c r="F141" s="5"/>
      <c r="G141" s="5"/>
      <c r="H141" s="5"/>
      <c r="I141" s="30"/>
    </row>
    <row r="142" spans="1:9" ht="9.9499999999999993" customHeight="1">
      <c r="D142" s="5"/>
      <c r="E142" s="5"/>
      <c r="F142" s="5"/>
      <c r="G142" s="5"/>
      <c r="H142" s="5"/>
      <c r="I142" s="30"/>
    </row>
    <row r="143" spans="1:9" ht="12.75" customHeight="1">
      <c r="A143" s="12"/>
      <c r="B143" s="12"/>
      <c r="C143" s="160"/>
      <c r="D143" s="13"/>
      <c r="E143" s="13"/>
      <c r="F143" s="13"/>
      <c r="G143" s="13"/>
      <c r="H143" s="13"/>
      <c r="I143" s="13"/>
    </row>
  </sheetData>
  <mergeCells count="6">
    <mergeCell ref="C10:G10"/>
    <mergeCell ref="A1:G1"/>
    <mergeCell ref="A2:G2"/>
    <mergeCell ref="A3:G3"/>
    <mergeCell ref="A4:G4"/>
    <mergeCell ref="A6:G6"/>
  </mergeCells>
  <phoneticPr fontId="3" type="noConversion"/>
  <printOptions gridLinesSet="0"/>
  <pageMargins left="0.39370078740157483" right="0.39370078740157483" top="0.98425196850393704" bottom="0.39370078740157483" header="0" footer="0"/>
  <pageSetup paperSize="9" scale="95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Лист17</vt:lpstr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***</cp:lastModifiedBy>
  <cp:lastPrinted>2016-11-14T13:05:15Z</cp:lastPrinted>
  <dcterms:created xsi:type="dcterms:W3CDTF">1999-06-18T11:49:53Z</dcterms:created>
  <dcterms:modified xsi:type="dcterms:W3CDTF">2016-11-14T13:10:27Z</dcterms:modified>
</cp:coreProperties>
</file>