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<sst xmlns="http://schemas.openxmlformats.org/spreadsheetml/2006/main" count="1423" uniqueCount="414">
  <si>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</si>
  <si>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</si>
  <si>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</si>
  <si>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</si>
  <si>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</si>
  <si>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</si>
  <si>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</si>
  <si>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</si>
  <si>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</si>
  <si>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</si>
  <si>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</si>
  <si>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</si>
  <si>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</si>
  <si>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</si>
  <si>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</si>
  <si>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</si>
  <si>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</si>
  <si>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</si>
  <si>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</si>
  <si>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</si>
  <si>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</si>
  <si>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</si>
  <si>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</si>
  <si>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</si>
  <si>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</si>
  <si>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</si>
  <si>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</si>
  <si>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</si>
  <si>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</si>
  <si>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</si>
  <si>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</si>
  <si>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</si>
  <si>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</si>
  <si>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</si>
  <si>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</si>
  <si>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700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</si>
  <si>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</si>
  <si>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</si>
  <si>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</si>
  <si>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</si>
  <si>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</si>
  <si>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</si>
  <si>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</si>
  <si>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</si>
  <si>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</si>
  <si>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</si>
  <si>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</si>
  <si>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</si>
  <si>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</si>
  <si>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</si>
  <si>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</si>
  <si>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</si>
  <si>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</si>
  <si>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</si>
  <si>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</si>
  <si>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</si>
  <si>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</si>
  <si>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</si>
  <si>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</si>
  <si>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</si>
  <si>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</si>
  <si>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</si>
  <si>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</si>
  <si>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</si>
  <si>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</si>
  <si>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</si>
  <si>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</si>
  <si>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</si>
  <si>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</si>
  <si>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</si>
  <si>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</si>
  <si>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</si>
  <si>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</si>
  <si>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</si>
  <si>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</si>
  <si>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</si>
  <si>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</si>
  <si>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</si>
  <si>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</si>
  <si>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</si>
  <si>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</si>
  <si>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</si>
  <si>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</si>
  <si>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</si>
  <si>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</si>
  <si>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</si>
  <si>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</si>
  <si>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</si>
  <si>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</si>
  <si>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</si>
  <si>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</si>
  <si>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</si>
  <si>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</si>
  <si>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</si>
  <si>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</si>
  <si>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</si>
  <si>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</si>
  <si>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</si>
  <si>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</si>
  <si>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</si>
  <si>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</si>
  <si>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</si>
  <si>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951 202 01001 10 0000 151</t>
  </si>
  <si>
    <t>951 202 03015 10 0000 151</t>
  </si>
  <si>
    <t>951 202 04014 10 0000 151</t>
  </si>
  <si>
    <t>000 000 00000 00 0000 100</t>
  </si>
  <si>
    <t>182 101 02000 01 0000 110</t>
  </si>
  <si>
    <t>182 106 01030 10 0000 110</t>
  </si>
  <si>
    <t>182 106 01030 10 1000 110</t>
  </si>
  <si>
    <t>182 106 01030 10 2000 110</t>
  </si>
  <si>
    <t>182 106 06013 10 0000 110</t>
  </si>
  <si>
    <t>182 106 06013 10 1000 110</t>
  </si>
  <si>
    <t>182 106 06013 10 2000 110</t>
  </si>
  <si>
    <t>182 106 06013 10 3000 110</t>
  </si>
  <si>
    <t>182 106 06023 10 0000 110</t>
  </si>
  <si>
    <t>182 106 06023 10 1000 110</t>
  </si>
  <si>
    <t>182 106 06023 10 2000 110</t>
  </si>
  <si>
    <t>951 117 01050 10 0000 180</t>
  </si>
  <si>
    <t>182 106 00000 00 0000 110</t>
  </si>
  <si>
    <t>Налог на доходы физических лиц</t>
  </si>
  <si>
    <t>Единый сельхоз. налог</t>
  </si>
  <si>
    <t>Госпошлина</t>
  </si>
  <si>
    <t>Земельный налог,земли с/х назначения</t>
  </si>
  <si>
    <t>Земельный налог,земли  не с/х назнач.</t>
  </si>
  <si>
    <t>Аренда с/х земли</t>
  </si>
  <si>
    <t>000 870 00000 00 0000 151</t>
  </si>
  <si>
    <t>Налоговые доходы</t>
  </si>
  <si>
    <t>Налоговые доходы и неналог. доходы</t>
  </si>
  <si>
    <t>Неналоговые доходы</t>
  </si>
  <si>
    <t>Налог на имущество</t>
  </si>
  <si>
    <t>0104</t>
  </si>
  <si>
    <t>0309</t>
  </si>
  <si>
    <t>0500</t>
  </si>
  <si>
    <t>0801</t>
  </si>
  <si>
    <t>0203</t>
  </si>
  <si>
    <t>9600 0000000 000 000</t>
  </si>
  <si>
    <t>Коммунальные услуги</t>
  </si>
  <si>
    <t>Прочие расходы</t>
  </si>
  <si>
    <t>Увел стоимости материальн.запасов</t>
  </si>
  <si>
    <t xml:space="preserve">Центральный аппарат </t>
  </si>
  <si>
    <r>
      <t xml:space="preserve">финансирования дефицита бюджета                                          </t>
    </r>
    <r>
      <rPr>
        <b/>
        <sz val="9"/>
        <rFont val="Arial Cyr"/>
        <family val="0"/>
      </rPr>
      <t xml:space="preserve"> Администрация Терновского сельского поселения</t>
    </r>
  </si>
  <si>
    <t>Культура</t>
  </si>
  <si>
    <t>210</t>
  </si>
  <si>
    <t>211</t>
  </si>
  <si>
    <t>213</t>
  </si>
  <si>
    <t>000</t>
  </si>
  <si>
    <t>212</t>
  </si>
  <si>
    <t>220</t>
  </si>
  <si>
    <t>221</t>
  </si>
  <si>
    <t>223</t>
  </si>
  <si>
    <t>225</t>
  </si>
  <si>
    <t>226</t>
  </si>
  <si>
    <t>290</t>
  </si>
  <si>
    <t>340</t>
  </si>
  <si>
    <t xml:space="preserve"> Руководитель   __________________             </t>
  </si>
  <si>
    <t>экономической службы        ____________________     О.А.Потапова</t>
  </si>
  <si>
    <t>020</t>
  </si>
  <si>
    <t>030</t>
  </si>
  <si>
    <t>Осущ. первичного воинского учета</t>
  </si>
  <si>
    <t>Глава муниципального образования</t>
  </si>
  <si>
    <t>04226215</t>
  </si>
  <si>
    <t>60211830000</t>
  </si>
  <si>
    <t>951</t>
  </si>
  <si>
    <t>Остатки прошлых лет по зем. налогу</t>
  </si>
  <si>
    <t>Ю.В.Кулаков</t>
  </si>
  <si>
    <t>В.А.Смирнова</t>
  </si>
  <si>
    <t xml:space="preserve">Главный бухгалтер ________________Н.Н.Землянухина          </t>
  </si>
  <si>
    <t>951 202 04999 10  0000 151</t>
  </si>
  <si>
    <t>Дотации</t>
  </si>
  <si>
    <t>Субвенции</t>
  </si>
  <si>
    <t>Ср-ва, передав. бюджетам поселений</t>
  </si>
  <si>
    <t>182 101 02040 01 1000 110</t>
  </si>
  <si>
    <t>Невыясненные поступления</t>
  </si>
  <si>
    <t>Продажа земельных участков</t>
  </si>
  <si>
    <t>Доходы в связи с применением УСНО</t>
  </si>
  <si>
    <t>Аренда имущества</t>
  </si>
  <si>
    <t>000  000  00000 00 0000 000</t>
  </si>
  <si>
    <t>Налог на имущество физических лиц</t>
  </si>
  <si>
    <t>Продажа земельных участков, находящихся в собственности поселения</t>
  </si>
  <si>
    <t>Доходы в виде арендной платы за земли,находящиеся в собственности поселений</t>
  </si>
  <si>
    <t>Начисления на выплаты по оплате труда</t>
  </si>
  <si>
    <t>Работы, услуги по содержанию имущества</t>
  </si>
  <si>
    <t>Оплата работ и услуг</t>
  </si>
  <si>
    <t>Жилищно-коммунальное зозяйство</t>
  </si>
  <si>
    <t>000 000 00000 00 0000 110</t>
  </si>
  <si>
    <t>-</t>
  </si>
  <si>
    <t>0,00</t>
  </si>
  <si>
    <t>Подпрограмма "Благоустройство населенных пунктов.."</t>
  </si>
  <si>
    <t>Муниципальная целевая программа "Сохранение и развитие культуры.."</t>
  </si>
  <si>
    <t>Муниципальная целевая программа " Социальная поддержка населения...."</t>
  </si>
  <si>
    <t>1001 7954400 000 000</t>
  </si>
  <si>
    <t>Выплата государственной пенсии за выслугу лет"</t>
  </si>
  <si>
    <t>263</t>
  </si>
  <si>
    <t>Иные межбюджетные трансферты</t>
  </si>
  <si>
    <t>Прочие субвенции бюджетам поселений</t>
  </si>
  <si>
    <t>Программа "Развитие коммунального хозяйства, благоустройства, землепользования и землеустройства"</t>
  </si>
  <si>
    <t>182 106 06023 10 3000 110</t>
  </si>
  <si>
    <t>0412</t>
  </si>
  <si>
    <t>Другие общегосударственные вопросы</t>
  </si>
  <si>
    <t>1000</t>
  </si>
  <si>
    <t>Социальная политика</t>
  </si>
  <si>
    <t>Увеличение стоимости мат.запасов</t>
  </si>
  <si>
    <t>Прочие м/б трансф.бюджетам поселений</t>
  </si>
  <si>
    <t>951 111 05025 10 0000 120</t>
  </si>
  <si>
    <t>951 111 05035 10 0000 120</t>
  </si>
  <si>
    <t>182 105 01000 00 0000 110</t>
  </si>
  <si>
    <t>Прочие неналоговые доходы</t>
  </si>
  <si>
    <t>0113</t>
  </si>
  <si>
    <t>Оплата прочих работ и услуг</t>
  </si>
  <si>
    <t>251</t>
  </si>
  <si>
    <t>Безвозмездные перечисления бюджетам</t>
  </si>
  <si>
    <t>Национальная экономика</t>
  </si>
  <si>
    <t>Национальная безопасность и правоохранительная деятельность</t>
  </si>
  <si>
    <t>0300</t>
  </si>
  <si>
    <t>Мероприятия по гражданской обороне</t>
  </si>
  <si>
    <t>Оплата труда и начисления</t>
  </si>
  <si>
    <t>182 105 01011 01 1000 110</t>
  </si>
  <si>
    <t>182 105 01011 01 0000 110</t>
  </si>
  <si>
    <t>182 105 03020 01 0000 110</t>
  </si>
  <si>
    <t>182 105 03020 01 1000 110</t>
  </si>
  <si>
    <t>Единый сельскохозяйственный налог (за налоговые периоды, истекшие до 1 января 2011 года)</t>
  </si>
  <si>
    <t>0503</t>
  </si>
  <si>
    <t>Физическая культура и спорт</t>
  </si>
  <si>
    <t>182 105 03010 01 1000110</t>
  </si>
  <si>
    <t>182 105 03010 01 2000 110</t>
  </si>
  <si>
    <t>182 105 03010 01 3000 110</t>
  </si>
  <si>
    <t>951 202 03024 10  0000 151</t>
  </si>
  <si>
    <t>182 105 03020 01 2000 110</t>
  </si>
  <si>
    <t>1102</t>
  </si>
  <si>
    <t>Оценка объектов, паспортизация и признание прав собственности</t>
  </si>
  <si>
    <t>0505</t>
  </si>
  <si>
    <t xml:space="preserve"> Администрация Колундаевского сельского поселения Шолоховского района</t>
  </si>
  <si>
    <t>182 105 03010 01 0000110</t>
  </si>
  <si>
    <t>182 105 03000 00 0000110</t>
  </si>
  <si>
    <t>Защита населения и территории от чрезвыч.ситуаций ,гражданская оборона</t>
  </si>
  <si>
    <t>182 105 01012 01 2000 110</t>
  </si>
  <si>
    <t>Услуги связи</t>
  </si>
  <si>
    <t>Транспортные услуги</t>
  </si>
  <si>
    <t xml:space="preserve">Заработная плата </t>
  </si>
  <si>
    <t>Прочие выплаты</t>
  </si>
  <si>
    <t>182 105 01022 01 3000 110</t>
  </si>
  <si>
    <t>182 106 01030 10 4000 110</t>
  </si>
  <si>
    <r>
      <t xml:space="preserve">Наименование бюджета              </t>
    </r>
    <r>
      <rPr>
        <u val="single"/>
        <sz val="8"/>
        <rFont val="Arial Cyr"/>
        <family val="0"/>
      </rPr>
      <t xml:space="preserve">                                               бюджет Колундаевского сельского поселения Шолоховского района   </t>
    </r>
    <r>
      <rPr>
        <sz val="8"/>
        <rFont val="Arial Cyr"/>
        <family val="2"/>
      </rPr>
      <t>________________________________________________________________________________________________________________________</t>
    </r>
  </si>
  <si>
    <t>182 105 03020 01 3000 110</t>
  </si>
  <si>
    <t>0102 0020300 121 210</t>
  </si>
  <si>
    <t>0102 0020300 121 211</t>
  </si>
  <si>
    <t>0102 0020300 121 213</t>
  </si>
  <si>
    <t>Иные выплаты аппарату, за исключением оплаты труда</t>
  </si>
  <si>
    <t>0102 0020300 122 000</t>
  </si>
  <si>
    <t>0102 0020300 122 212</t>
  </si>
  <si>
    <t>0102 0020300 122 210</t>
  </si>
  <si>
    <t>0102 0020300 121 000</t>
  </si>
  <si>
    <t>0104 0020400 121 210</t>
  </si>
  <si>
    <t>0104 0020400 121 211</t>
  </si>
  <si>
    <t>0104 0020400 121 213</t>
  </si>
  <si>
    <t>0104 0020400 122 000</t>
  </si>
  <si>
    <t>0104 0020400 122 212</t>
  </si>
  <si>
    <t>0104 0020400 122 210</t>
  </si>
  <si>
    <t>Оплата труда и начисления на выплаты по оплате труда</t>
  </si>
  <si>
    <t>0104 0020400 242 000</t>
  </si>
  <si>
    <t>0104 0020400 242 221</t>
  </si>
  <si>
    <t>0104 0020400 242 225</t>
  </si>
  <si>
    <t>0104 0020400 242 226</t>
  </si>
  <si>
    <t>0104 0020400 244 000</t>
  </si>
  <si>
    <t>Прочая закупка товаров, работ и услуг для государственных нужд</t>
  </si>
  <si>
    <t>0104 0020400 244 220</t>
  </si>
  <si>
    <t>0104 0020400 244 223</t>
  </si>
  <si>
    <t>0104 0020400 244 225</t>
  </si>
  <si>
    <t>0104 0020400 244 226</t>
  </si>
  <si>
    <t>0104 0020400 244 340</t>
  </si>
  <si>
    <t>0104 0020400 000 000</t>
  </si>
  <si>
    <t>0104 0020400 852 000</t>
  </si>
  <si>
    <t>Уплата прочих налогов, сборов и иных платежей</t>
  </si>
  <si>
    <t>0104 5210215 244 340</t>
  </si>
  <si>
    <t>Прочие работы, услуги</t>
  </si>
  <si>
    <t>0104 0020400 121 000</t>
  </si>
  <si>
    <t>0113 0920300 244 000</t>
  </si>
  <si>
    <t>0113 0920300 244 226</t>
  </si>
  <si>
    <t>0309 5210600 540 251</t>
  </si>
  <si>
    <t>0309 7954500 244 226</t>
  </si>
  <si>
    <t>0309 7954500 244 000</t>
  </si>
  <si>
    <t>0309 5210600 540 000</t>
  </si>
  <si>
    <t>0314</t>
  </si>
  <si>
    <t>Другие вопросы в области национальной безопасности и правоохранительной деятельности</t>
  </si>
  <si>
    <t>0409 5222700 244 225</t>
  </si>
  <si>
    <t>0409</t>
  </si>
  <si>
    <t>Другие вопросы в области национальной экономики</t>
  </si>
  <si>
    <t>0412 7954101 244 000</t>
  </si>
  <si>
    <t>0412 7954101 244 226</t>
  </si>
  <si>
    <t>0503 7954103 244 223</t>
  </si>
  <si>
    <t>Муниципальная программа "Развитие коммунального хозяйства , благоустройства, землепользования и землеустройства "</t>
  </si>
  <si>
    <t>0503 7954100 000 000</t>
  </si>
  <si>
    <t>0503 7954103 244 225</t>
  </si>
  <si>
    <t>0503 7954103 244 340</t>
  </si>
  <si>
    <t>Другие вопросы в области жилищно-коммунального хозяйства</t>
  </si>
  <si>
    <t>0505 7954101 244 000</t>
  </si>
  <si>
    <t>0505 7954101 244 226</t>
  </si>
  <si>
    <t>0801 7954200 611 000</t>
  </si>
  <si>
    <t>0801 7954200 611 241</t>
  </si>
  <si>
    <t>Безвозмездные перечисления государственным и муниципальным организациям</t>
  </si>
  <si>
    <t>1102 7954300 244 290</t>
  </si>
  <si>
    <t>0400</t>
  </si>
  <si>
    <t>241</t>
  </si>
  <si>
    <t>0100</t>
  </si>
  <si>
    <t>Поддержка дорожного хозяйства</t>
  </si>
  <si>
    <t>0409 5222700 244 000</t>
  </si>
  <si>
    <t>182 101 02010 01 0000 110</t>
  </si>
  <si>
    <t>182 101 02010 01 1000 110</t>
  </si>
  <si>
    <t>182 101 02010 01 2000 110</t>
  </si>
  <si>
    <t>182 101 02010 01 3000 110</t>
  </si>
  <si>
    <t>815 111 05000 00 0000 120</t>
  </si>
  <si>
    <t>815 111 0501310  0000 120</t>
  </si>
  <si>
    <t>902 114 06013 10 0000 430</t>
  </si>
  <si>
    <t>951 114 06025 10 0000 430</t>
  </si>
  <si>
    <t>182 105 01011 01 2000 110</t>
  </si>
  <si>
    <t xml:space="preserve">95111705050100000140110180 </t>
  </si>
  <si>
    <t>500</t>
  </si>
  <si>
    <t>520</t>
  </si>
  <si>
    <t>812</t>
  </si>
  <si>
    <t>821</t>
  </si>
  <si>
    <t>822</t>
  </si>
  <si>
    <t>182 101 02030 01 0000 110</t>
  </si>
  <si>
    <t>182 101 02030 01 1000 110</t>
  </si>
  <si>
    <t>182 101 02030 01 2000 110</t>
  </si>
  <si>
    <t>182 101 02030 01 3000 110</t>
  </si>
  <si>
    <t>0102 0020300 122 213</t>
  </si>
  <si>
    <t>0104 0020400 122 213</t>
  </si>
  <si>
    <t>0203 0013600 121 211</t>
  </si>
  <si>
    <t>0203 0013600 121 213</t>
  </si>
  <si>
    <t>0203 0013600 121 210</t>
  </si>
  <si>
    <t>0502</t>
  </si>
  <si>
    <t>Коммунальное хозяйство</t>
  </si>
  <si>
    <t>0113 0920300 851 290</t>
  </si>
  <si>
    <t>0113 0920300 852 290</t>
  </si>
  <si>
    <t>310</t>
  </si>
  <si>
    <t>0502 7954102 852 290</t>
  </si>
  <si>
    <t>1001 7954400 321 263</t>
  </si>
  <si>
    <t>182 109 04053 10 0000 110</t>
  </si>
  <si>
    <t>Увел.стоим.мат.запасов</t>
  </si>
  <si>
    <t>Минимальный налог, зачисляемый в бюджеты субъектов РФ</t>
  </si>
  <si>
    <t>182 105 01050 01 1000 110</t>
  </si>
  <si>
    <t>182 105 01050 01 2000 110</t>
  </si>
  <si>
    <t>182 105 01050 01 0000 110</t>
  </si>
  <si>
    <t>0503 7954103 244 222</t>
  </si>
  <si>
    <t>0503 7954103 244 226</t>
  </si>
  <si>
    <t>0104 0020400 852 290</t>
  </si>
  <si>
    <t>182 105 01021 01 0000 110</t>
  </si>
  <si>
    <t>182 105 01021 01 1000 110</t>
  </si>
  <si>
    <t>182 105 01021 01 2000 110</t>
  </si>
  <si>
    <t>Оплата услуг связи</t>
  </si>
  <si>
    <t>0801 7954200 244 340</t>
  </si>
  <si>
    <t>0309 7954500 244 310</t>
  </si>
  <si>
    <t>Увел стоимости осн.средств</t>
  </si>
  <si>
    <t>Муниципальная пенсия</t>
  </si>
  <si>
    <t>0503 7954103 244 000</t>
  </si>
  <si>
    <t>182 105 01050 01 3000 110</t>
  </si>
  <si>
    <t>0104 0020400 244 221</t>
  </si>
  <si>
    <t>300</t>
  </si>
  <si>
    <t>0104 5210215 244 300</t>
  </si>
  <si>
    <t>0104 0020400 244 300</t>
  </si>
  <si>
    <t>Программа Развитие муниципальной службы в Колундаевском сельском поселении в 2012-2014 годы"</t>
  </si>
  <si>
    <t>Программа " Противодействие коррупции в Колундаевском сельском поселении на 2013-2014 годы"</t>
  </si>
  <si>
    <t>Программа Профилактика экстремизма и терроризма на территории Колундаевского сельского поселения на 2013-2015 годы"</t>
  </si>
  <si>
    <t>222</t>
  </si>
  <si>
    <t>0113 7955600 000 000</t>
  </si>
  <si>
    <t>0113 7955600 244 000</t>
  </si>
  <si>
    <t>0113 7955600 244 290</t>
  </si>
  <si>
    <t>0113 7955700 000 000</t>
  </si>
  <si>
    <t>0113 7955700 244 000</t>
  </si>
  <si>
    <t>0113 7955700 244 290</t>
  </si>
  <si>
    <t>0309 7954500 244 340</t>
  </si>
  <si>
    <t>0314 7954600 244 340</t>
  </si>
  <si>
    <t>Резервные фонды</t>
  </si>
  <si>
    <t>Прпочие расходы</t>
  </si>
  <si>
    <t>0111 0700500 870 290</t>
  </si>
  <si>
    <t>0111</t>
  </si>
  <si>
    <t>Прочие поступления от денежных взысканий (штрафов) и иных сумм в возмещение ущерба</t>
  </si>
  <si>
    <t>951 116 90050 10 0000 140</t>
  </si>
  <si>
    <t>2127300,00</t>
  </si>
  <si>
    <t>59900,00</t>
  </si>
  <si>
    <t>200,00</t>
  </si>
  <si>
    <t>16000,00</t>
  </si>
  <si>
    <t>625500,00</t>
  </si>
  <si>
    <t>15900,00</t>
  </si>
  <si>
    <t>1500,00</t>
  </si>
  <si>
    <t>-275657,88</t>
  </si>
  <si>
    <t>951 108 04020 01 1000 110</t>
  </si>
  <si>
    <t>179100</t>
  </si>
  <si>
    <t>Другие вопросы в области культуры, кинематографии</t>
  </si>
  <si>
    <t>0804</t>
  </si>
  <si>
    <t>0804 7954200 244 225</t>
  </si>
  <si>
    <t>0800</t>
  </si>
  <si>
    <t xml:space="preserve"> Денежные взыскания (штрафы),установл.законами субъектов РФ</t>
  </si>
  <si>
    <t>0104 0020400 242 340</t>
  </si>
  <si>
    <t>0113 7954700 000 000</t>
  </si>
  <si>
    <t>0113 7954700 122 000</t>
  </si>
  <si>
    <t>0113 7954700 122 210</t>
  </si>
  <si>
    <t>0113 7954700 122 212</t>
  </si>
  <si>
    <t>0113 7954700 244 000</t>
  </si>
  <si>
    <t>0113 7954700 244 220</t>
  </si>
  <si>
    <t>0113 7954700 244 222</t>
  </si>
  <si>
    <t>0113 7954700 244 226</t>
  </si>
  <si>
    <t>0502 7954102 244 310</t>
  </si>
  <si>
    <t>Увел стоимости материальных запасов</t>
  </si>
  <si>
    <t>0102</t>
  </si>
  <si>
    <t>857 116 51040 02 0000 140</t>
  </si>
  <si>
    <t>182 105 01011 01 3000 110</t>
  </si>
  <si>
    <t>802 116 51040 02 0000 140</t>
  </si>
  <si>
    <t>800 116 51040 02 0000 140</t>
  </si>
  <si>
    <t xml:space="preserve">                                                                        на  1 сентября 2013 г.</t>
  </si>
  <si>
    <t>01.09.2013</t>
  </si>
  <si>
    <t>"02" сентября 2013 г.</t>
  </si>
  <si>
    <t>0801 7954200 244 226</t>
  </si>
  <si>
    <t>0502 7954102 244 226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</si>
</sst>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0" fillId="16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2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2" fontId="3" fillId="0" borderId="2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left"/>
    </xf>
    <xf numFmtId="0" fontId="6" fillId="0" borderId="2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 wrapText="1" indent="2"/>
    </xf>
    <xf numFmtId="49" fontId="3" fillId="0" borderId="2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25" xfId="0" applyNumberFormat="1" applyFont="1" applyBorder="1" applyAlignment="1">
      <alignment horizontal="left" wrapText="1"/>
    </xf>
    <xf numFmtId="2" fontId="3" fillId="0" borderId="25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2" fontId="6" fillId="0" borderId="25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 wrapText="1"/>
    </xf>
    <xf numFmtId="2" fontId="4" fillId="0" borderId="25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left" wrapText="1"/>
    </xf>
    <xf numFmtId="2" fontId="3" fillId="0" borderId="25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9"/>
  <sheetViews>
    <sheetView view="pageBreakPreview" zoomScaleSheetLayoutView="100" zoomScalePageLayoutView="0" workbookViewId="0" topLeftCell="A1">
      <selection activeCell="A3" sqref="A3:A8"/>
    </sheetView>
  </sheetViews>
  <sheetFormatPr defaultColWidth="9.00390625" defaultRowHeight="12.75"/>
  <cols>
    <col min="1" max="1" width="35.625" style="0" customWidth="1"/>
    <col min="2" max="2" width="4.625" style="0" customWidth="1"/>
    <col min="3" max="3" width="23.00390625" style="0" customWidth="1"/>
    <col min="4" max="4" width="11.75390625" style="0" customWidth="1"/>
    <col min="5" max="5" width="10.875" style="0" customWidth="1"/>
    <col min="6" max="6" width="12.375" style="0" customWidth="1"/>
    <col min="7" max="7" width="10.625" style="0" customWidth="1"/>
    <col min="8" max="8" width="11.375" style="0" customWidth="1"/>
    <col min="9" max="9" width="11.625" style="0" customWidth="1"/>
    <col min="10" max="10" width="12.25390625" style="0" customWidth="1"/>
    <col min="11" max="11" width="12.875" style="0" customWidth="1"/>
  </cols>
  <sheetData>
    <row r="1" spans="2:11" ht="15">
      <c r="B1" s="33"/>
      <c r="C1" s="11"/>
      <c r="D1" s="33" t="s">
        <v>57</v>
      </c>
      <c r="E1" s="10"/>
      <c r="F1" s="10"/>
      <c r="G1" s="10"/>
      <c r="H1" s="10"/>
      <c r="I1" s="10"/>
      <c r="J1" s="10" t="s">
        <v>71</v>
      </c>
      <c r="K1" s="21"/>
    </row>
    <row r="2" spans="1:11" ht="12.75">
      <c r="A2" s="32"/>
      <c r="B2" s="3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125" t="s">
        <v>7</v>
      </c>
      <c r="B3" s="118"/>
      <c r="C3" s="118" t="s">
        <v>84</v>
      </c>
      <c r="D3" s="106"/>
      <c r="E3" s="106"/>
      <c r="F3" s="124" t="s">
        <v>9</v>
      </c>
      <c r="G3" s="124"/>
      <c r="H3" s="124"/>
      <c r="I3" s="124"/>
      <c r="J3" s="119" t="s">
        <v>58</v>
      </c>
      <c r="K3" s="106"/>
    </row>
    <row r="4" spans="1:11" ht="9.75" customHeight="1">
      <c r="A4" s="126"/>
      <c r="B4" s="118" t="s">
        <v>23</v>
      </c>
      <c r="C4" s="118" t="s">
        <v>85</v>
      </c>
      <c r="D4" s="106" t="s">
        <v>72</v>
      </c>
      <c r="E4" s="106" t="s">
        <v>59</v>
      </c>
      <c r="F4" s="124"/>
      <c r="G4" s="124"/>
      <c r="H4" s="124"/>
      <c r="I4" s="124"/>
      <c r="J4" s="119" t="s">
        <v>60</v>
      </c>
      <c r="K4" s="106"/>
    </row>
    <row r="5" spans="1:11" ht="11.25" customHeight="1">
      <c r="A5" s="126"/>
      <c r="B5" s="118" t="s">
        <v>24</v>
      </c>
      <c r="C5" s="118" t="s">
        <v>92</v>
      </c>
      <c r="D5" s="106" t="s">
        <v>73</v>
      </c>
      <c r="E5" s="106" t="s">
        <v>61</v>
      </c>
      <c r="F5" s="106" t="s">
        <v>97</v>
      </c>
      <c r="G5" s="80" t="s">
        <v>10</v>
      </c>
      <c r="H5" s="106" t="s">
        <v>13</v>
      </c>
      <c r="I5" s="106"/>
      <c r="J5" s="106" t="s">
        <v>62</v>
      </c>
      <c r="K5" s="106" t="s">
        <v>62</v>
      </c>
    </row>
    <row r="6" spans="1:11" ht="11.25" customHeight="1">
      <c r="A6" s="126"/>
      <c r="B6" s="118" t="s">
        <v>25</v>
      </c>
      <c r="C6" s="118" t="s">
        <v>100</v>
      </c>
      <c r="D6" s="106" t="s">
        <v>5</v>
      </c>
      <c r="E6" s="106" t="s">
        <v>63</v>
      </c>
      <c r="F6" s="106" t="s">
        <v>98</v>
      </c>
      <c r="G6" s="106" t="s">
        <v>11</v>
      </c>
      <c r="H6" s="106" t="s">
        <v>14</v>
      </c>
      <c r="I6" s="106" t="s">
        <v>15</v>
      </c>
      <c r="J6" s="106" t="s">
        <v>64</v>
      </c>
      <c r="K6" s="106" t="s">
        <v>65</v>
      </c>
    </row>
    <row r="7" spans="1:11" ht="10.5" customHeight="1">
      <c r="A7" s="126"/>
      <c r="B7" s="118"/>
      <c r="C7" s="118" t="s">
        <v>93</v>
      </c>
      <c r="D7" s="106"/>
      <c r="E7" s="106"/>
      <c r="F7" s="106" t="s">
        <v>99</v>
      </c>
      <c r="G7" s="106" t="s">
        <v>12</v>
      </c>
      <c r="H7" s="106"/>
      <c r="I7" s="106"/>
      <c r="J7" s="106" t="s">
        <v>66</v>
      </c>
      <c r="K7" s="106" t="s">
        <v>61</v>
      </c>
    </row>
    <row r="8" spans="1:11" ht="11.25" customHeight="1">
      <c r="A8" s="127"/>
      <c r="B8" s="118"/>
      <c r="C8" s="118"/>
      <c r="D8" s="106"/>
      <c r="E8" s="106"/>
      <c r="F8" s="106"/>
      <c r="G8" s="106"/>
      <c r="H8" s="106"/>
      <c r="I8" s="106"/>
      <c r="J8" s="106"/>
      <c r="K8" s="106" t="s">
        <v>63</v>
      </c>
    </row>
    <row r="9" spans="1:11" ht="12.75">
      <c r="A9" s="105">
        <v>1</v>
      </c>
      <c r="B9" s="105">
        <v>2</v>
      </c>
      <c r="C9" s="105">
        <v>3</v>
      </c>
      <c r="D9" s="106" t="s">
        <v>2</v>
      </c>
      <c r="E9" s="106" t="s">
        <v>3</v>
      </c>
      <c r="F9" s="106" t="s">
        <v>16</v>
      </c>
      <c r="G9" s="106" t="s">
        <v>17</v>
      </c>
      <c r="H9" s="106" t="s">
        <v>18</v>
      </c>
      <c r="I9" s="106" t="s">
        <v>19</v>
      </c>
      <c r="J9" s="106" t="s">
        <v>67</v>
      </c>
      <c r="K9" s="106" t="s">
        <v>68</v>
      </c>
    </row>
    <row r="10" spans="1:11" s="92" customFormat="1" ht="15" customHeight="1">
      <c r="A10" s="107" t="s">
        <v>69</v>
      </c>
      <c r="B10" s="88" t="s">
        <v>70</v>
      </c>
      <c r="C10" s="88" t="s">
        <v>46</v>
      </c>
      <c r="D10" s="74">
        <f>D12+D79+D84+D95+D104+D123+D131+D136</f>
        <v>7346057.88</v>
      </c>
      <c r="E10" s="74">
        <f>D10</f>
        <v>7346057.88</v>
      </c>
      <c r="F10" s="74">
        <f>F12+F79+F84+F95+F104+F123+F131+F136</f>
        <v>4190740.0299999993</v>
      </c>
      <c r="G10" s="74" t="s">
        <v>185</v>
      </c>
      <c r="H10" s="74" t="s">
        <v>185</v>
      </c>
      <c r="I10" s="74">
        <f aca="true" t="shared" si="0" ref="I10:I21">F10</f>
        <v>4190740.0299999993</v>
      </c>
      <c r="J10" s="74">
        <f>D10-I10</f>
        <v>3155317.8500000006</v>
      </c>
      <c r="K10" s="74">
        <f>E10-I10</f>
        <v>3155317.8500000006</v>
      </c>
    </row>
    <row r="11" spans="1:11" s="54" customFormat="1" ht="15" customHeight="1">
      <c r="A11" s="108" t="s">
        <v>8</v>
      </c>
      <c r="B11" s="90"/>
      <c r="C11" s="88" t="s">
        <v>135</v>
      </c>
      <c r="D11" s="74" t="s">
        <v>185</v>
      </c>
      <c r="E11" s="74" t="s">
        <v>185</v>
      </c>
      <c r="F11" s="74" t="s">
        <v>185</v>
      </c>
      <c r="G11" s="74" t="s">
        <v>185</v>
      </c>
      <c r="H11" s="74" t="s">
        <v>185</v>
      </c>
      <c r="I11" s="74" t="str">
        <f t="shared" si="0"/>
        <v>-</v>
      </c>
      <c r="J11" s="74" t="s">
        <v>185</v>
      </c>
      <c r="K11" s="74" t="s">
        <v>185</v>
      </c>
    </row>
    <row r="12" spans="1:11" s="54" customFormat="1" ht="15" customHeight="1">
      <c r="A12" s="108"/>
      <c r="B12" s="88" t="s">
        <v>145</v>
      </c>
      <c r="C12" s="88" t="s">
        <v>303</v>
      </c>
      <c r="D12" s="74">
        <f>D13+D23+D51+D54</f>
        <v>3162500</v>
      </c>
      <c r="E12" s="74">
        <f>D12</f>
        <v>3162500</v>
      </c>
      <c r="F12" s="74">
        <f>F13+F23+F51+F54</f>
        <v>1852811.9999999998</v>
      </c>
      <c r="G12" s="74"/>
      <c r="H12" s="74"/>
      <c r="I12" s="74">
        <f t="shared" si="0"/>
        <v>1852811.9999999998</v>
      </c>
      <c r="J12" s="74">
        <f aca="true" t="shared" si="1" ref="J12:J21">D12-I12</f>
        <v>1309688.0000000002</v>
      </c>
      <c r="K12" s="74">
        <f aca="true" t="shared" si="2" ref="K12:K21">E12-I12</f>
        <v>1309688.0000000002</v>
      </c>
    </row>
    <row r="13" spans="1:11" s="92" customFormat="1" ht="15" customHeight="1">
      <c r="A13" s="107" t="s">
        <v>159</v>
      </c>
      <c r="B13" s="88" t="s">
        <v>145</v>
      </c>
      <c r="C13" s="88" t="s">
        <v>404</v>
      </c>
      <c r="D13" s="74">
        <f>D14+D18</f>
        <v>742100</v>
      </c>
      <c r="E13" s="74">
        <f>E14+E18</f>
        <v>742100</v>
      </c>
      <c r="F13" s="74">
        <f>F14+F18</f>
        <v>436802.45</v>
      </c>
      <c r="G13" s="74" t="s">
        <v>185</v>
      </c>
      <c r="H13" s="74" t="s">
        <v>185</v>
      </c>
      <c r="I13" s="74">
        <f t="shared" si="0"/>
        <v>436802.45</v>
      </c>
      <c r="J13" s="74">
        <f t="shared" si="1"/>
        <v>305297.55</v>
      </c>
      <c r="K13" s="74">
        <f t="shared" si="2"/>
        <v>305297.55</v>
      </c>
    </row>
    <row r="14" spans="1:11" s="52" customFormat="1" ht="15" customHeight="1">
      <c r="A14" s="107"/>
      <c r="B14" s="88" t="s">
        <v>145</v>
      </c>
      <c r="C14" s="88" t="s">
        <v>251</v>
      </c>
      <c r="D14" s="74">
        <f>D15</f>
        <v>716800</v>
      </c>
      <c r="E14" s="74">
        <f>E15</f>
        <v>716800</v>
      </c>
      <c r="F14" s="74">
        <f>F15</f>
        <v>411543.65</v>
      </c>
      <c r="G14" s="109" t="s">
        <v>185</v>
      </c>
      <c r="H14" s="109" t="s">
        <v>185</v>
      </c>
      <c r="I14" s="74">
        <f t="shared" si="0"/>
        <v>411543.65</v>
      </c>
      <c r="J14" s="74">
        <f t="shared" si="1"/>
        <v>305256.35</v>
      </c>
      <c r="K14" s="74">
        <f t="shared" si="2"/>
        <v>305256.35</v>
      </c>
    </row>
    <row r="15" spans="1:11" s="52" customFormat="1" ht="21.75" customHeight="1">
      <c r="A15" s="107" t="s">
        <v>258</v>
      </c>
      <c r="B15" s="88" t="s">
        <v>142</v>
      </c>
      <c r="C15" s="88" t="s">
        <v>244</v>
      </c>
      <c r="D15" s="74">
        <f>D16+D17</f>
        <v>716800</v>
      </c>
      <c r="E15" s="74">
        <f>E16+E17</f>
        <v>716800</v>
      </c>
      <c r="F15" s="74">
        <f>F16+F17</f>
        <v>411543.65</v>
      </c>
      <c r="G15" s="109" t="s">
        <v>185</v>
      </c>
      <c r="H15" s="109" t="s">
        <v>185</v>
      </c>
      <c r="I15" s="74">
        <f t="shared" si="0"/>
        <v>411543.65</v>
      </c>
      <c r="J15" s="74">
        <f t="shared" si="1"/>
        <v>305256.35</v>
      </c>
      <c r="K15" s="74">
        <f t="shared" si="2"/>
        <v>305256.35</v>
      </c>
    </row>
    <row r="16" spans="1:11" ht="15" customHeight="1">
      <c r="A16" s="108" t="s">
        <v>238</v>
      </c>
      <c r="B16" s="90" t="s">
        <v>143</v>
      </c>
      <c r="C16" s="90" t="s">
        <v>245</v>
      </c>
      <c r="D16" s="58">
        <v>562500</v>
      </c>
      <c r="E16" s="58">
        <f>D16</f>
        <v>562500</v>
      </c>
      <c r="F16" s="58">
        <v>320961.38</v>
      </c>
      <c r="G16" s="109" t="s">
        <v>185</v>
      </c>
      <c r="H16" s="109" t="s">
        <v>185</v>
      </c>
      <c r="I16" s="78">
        <f t="shared" si="0"/>
        <v>320961.38</v>
      </c>
      <c r="J16" s="78">
        <f t="shared" si="1"/>
        <v>241538.62</v>
      </c>
      <c r="K16" s="78">
        <f t="shared" si="2"/>
        <v>241538.62</v>
      </c>
    </row>
    <row r="17" spans="1:11" ht="15" customHeight="1">
      <c r="A17" s="108" t="s">
        <v>180</v>
      </c>
      <c r="B17" s="90" t="s">
        <v>144</v>
      </c>
      <c r="C17" s="90" t="s">
        <v>246</v>
      </c>
      <c r="D17" s="58">
        <v>154300</v>
      </c>
      <c r="E17" s="58">
        <f>D17</f>
        <v>154300</v>
      </c>
      <c r="F17" s="58">
        <v>90582.27</v>
      </c>
      <c r="G17" s="109" t="s">
        <v>185</v>
      </c>
      <c r="H17" s="109" t="s">
        <v>185</v>
      </c>
      <c r="I17" s="78">
        <f t="shared" si="0"/>
        <v>90582.27</v>
      </c>
      <c r="J17" s="78">
        <f t="shared" si="1"/>
        <v>63717.729999999996</v>
      </c>
      <c r="K17" s="78">
        <f t="shared" si="2"/>
        <v>63717.729999999996</v>
      </c>
    </row>
    <row r="18" spans="1:11" s="52" customFormat="1" ht="21" customHeight="1">
      <c r="A18" s="107" t="s">
        <v>247</v>
      </c>
      <c r="B18" s="88" t="s">
        <v>144</v>
      </c>
      <c r="C18" s="88" t="s">
        <v>248</v>
      </c>
      <c r="D18" s="74">
        <f>D19</f>
        <v>25300</v>
      </c>
      <c r="E18" s="74">
        <f>E19</f>
        <v>25300</v>
      </c>
      <c r="F18" s="74">
        <f>F19</f>
        <v>25258.8</v>
      </c>
      <c r="G18" s="109" t="s">
        <v>185</v>
      </c>
      <c r="H18" s="109" t="s">
        <v>185</v>
      </c>
      <c r="I18" s="74">
        <f t="shared" si="0"/>
        <v>25258.8</v>
      </c>
      <c r="J18" s="74">
        <f t="shared" si="1"/>
        <v>41.20000000000073</v>
      </c>
      <c r="K18" s="74">
        <f t="shared" si="2"/>
        <v>41.20000000000073</v>
      </c>
    </row>
    <row r="19" spans="1:11" ht="21.75" customHeight="1">
      <c r="A19" s="108" t="s">
        <v>258</v>
      </c>
      <c r="B19" s="90" t="s">
        <v>144</v>
      </c>
      <c r="C19" s="90" t="s">
        <v>250</v>
      </c>
      <c r="D19" s="58">
        <f>D20+D21</f>
        <v>25300</v>
      </c>
      <c r="E19" s="58">
        <f>E20+E21</f>
        <v>25300</v>
      </c>
      <c r="F19" s="58">
        <f>F20+F21</f>
        <v>25258.8</v>
      </c>
      <c r="G19" s="109" t="s">
        <v>185</v>
      </c>
      <c r="H19" s="109" t="s">
        <v>185</v>
      </c>
      <c r="I19" s="78">
        <f t="shared" si="0"/>
        <v>25258.8</v>
      </c>
      <c r="J19" s="78">
        <f t="shared" si="1"/>
        <v>41.20000000000073</v>
      </c>
      <c r="K19" s="78">
        <f t="shared" si="2"/>
        <v>41.20000000000073</v>
      </c>
    </row>
    <row r="20" spans="1:11" ht="15" customHeight="1">
      <c r="A20" s="108" t="s">
        <v>239</v>
      </c>
      <c r="B20" s="90" t="s">
        <v>146</v>
      </c>
      <c r="C20" s="90" t="s">
        <v>249</v>
      </c>
      <c r="D20" s="58">
        <v>19400</v>
      </c>
      <c r="E20" s="58">
        <f>D20</f>
        <v>19400</v>
      </c>
      <c r="F20" s="58">
        <v>19400</v>
      </c>
      <c r="G20" s="109" t="s">
        <v>185</v>
      </c>
      <c r="H20" s="109" t="s">
        <v>185</v>
      </c>
      <c r="I20" s="78">
        <f t="shared" si="0"/>
        <v>19400</v>
      </c>
      <c r="J20" s="78">
        <f t="shared" si="1"/>
        <v>0</v>
      </c>
      <c r="K20" s="78">
        <f t="shared" si="2"/>
        <v>0</v>
      </c>
    </row>
    <row r="21" spans="1:11" ht="15" customHeight="1">
      <c r="A21" s="77" t="s">
        <v>180</v>
      </c>
      <c r="B21" s="90" t="s">
        <v>144</v>
      </c>
      <c r="C21" s="90" t="s">
        <v>325</v>
      </c>
      <c r="D21" s="58">
        <v>5900</v>
      </c>
      <c r="E21" s="58">
        <f>D21</f>
        <v>5900</v>
      </c>
      <c r="F21" s="58">
        <v>5858.8</v>
      </c>
      <c r="G21" s="109" t="s">
        <v>185</v>
      </c>
      <c r="H21" s="109" t="s">
        <v>185</v>
      </c>
      <c r="I21" s="78">
        <f t="shared" si="0"/>
        <v>5858.8</v>
      </c>
      <c r="J21" s="78">
        <f t="shared" si="1"/>
        <v>41.19999999999982</v>
      </c>
      <c r="K21" s="78">
        <f t="shared" si="2"/>
        <v>41.19999999999982</v>
      </c>
    </row>
    <row r="22" spans="1:11" ht="15" customHeight="1">
      <c r="A22" s="74" t="s">
        <v>185</v>
      </c>
      <c r="B22" s="109" t="s">
        <v>185</v>
      </c>
      <c r="C22" s="109" t="s">
        <v>185</v>
      </c>
      <c r="D22" s="109" t="s">
        <v>185</v>
      </c>
      <c r="E22" s="109" t="s">
        <v>185</v>
      </c>
      <c r="F22" s="109" t="s">
        <v>185</v>
      </c>
      <c r="G22" s="109" t="s">
        <v>185</v>
      </c>
      <c r="H22" s="109" t="s">
        <v>185</v>
      </c>
      <c r="I22" s="109" t="s">
        <v>185</v>
      </c>
      <c r="J22" s="109" t="s">
        <v>185</v>
      </c>
      <c r="K22" s="109" t="s">
        <v>185</v>
      </c>
    </row>
    <row r="23" spans="1:11" ht="15" customHeight="1">
      <c r="A23" s="107" t="s">
        <v>139</v>
      </c>
      <c r="B23" s="90" t="s">
        <v>185</v>
      </c>
      <c r="C23" s="88" t="s">
        <v>130</v>
      </c>
      <c r="D23" s="74">
        <f>D24+D48</f>
        <v>2254400</v>
      </c>
      <c r="E23" s="74">
        <f>D23</f>
        <v>2254400</v>
      </c>
      <c r="F23" s="74">
        <f>F24+F48</f>
        <v>1314722.5199999998</v>
      </c>
      <c r="G23" s="109" t="s">
        <v>185</v>
      </c>
      <c r="H23" s="109" t="s">
        <v>185</v>
      </c>
      <c r="I23" s="74">
        <f>F23</f>
        <v>1314722.5199999998</v>
      </c>
      <c r="J23" s="74">
        <f>D23-I23</f>
        <v>939677.4800000002</v>
      </c>
      <c r="K23" s="74">
        <f>E23-I23</f>
        <v>939677.4800000002</v>
      </c>
    </row>
    <row r="24" spans="1:11" ht="15" customHeight="1">
      <c r="A24" s="107"/>
      <c r="B24" s="88" t="s">
        <v>145</v>
      </c>
      <c r="C24" s="88" t="s">
        <v>270</v>
      </c>
      <c r="D24" s="74">
        <f>D25+D29+D33+D38+D46</f>
        <v>2254200</v>
      </c>
      <c r="E24" s="74">
        <f>E25+E29+E33+E38+E46</f>
        <v>2254200</v>
      </c>
      <c r="F24" s="74">
        <f>F25+F29+F33+F38+F46</f>
        <v>1314522.5199999998</v>
      </c>
      <c r="G24" s="74" t="s">
        <v>185</v>
      </c>
      <c r="H24" s="74" t="s">
        <v>185</v>
      </c>
      <c r="I24" s="74">
        <f>F24</f>
        <v>1314522.5199999998</v>
      </c>
      <c r="J24" s="74">
        <f>D24-I24</f>
        <v>939677.4800000002</v>
      </c>
      <c r="K24" s="74">
        <f>E24-I24</f>
        <v>939677.4800000002</v>
      </c>
    </row>
    <row r="25" spans="1:11" s="52" customFormat="1" ht="15" customHeight="1">
      <c r="A25" s="107"/>
      <c r="B25" s="88" t="s">
        <v>145</v>
      </c>
      <c r="C25" s="88" t="s">
        <v>275</v>
      </c>
      <c r="D25" s="74">
        <f>D26</f>
        <v>1895900</v>
      </c>
      <c r="E25" s="74">
        <f>E26</f>
        <v>1895900</v>
      </c>
      <c r="F25" s="74">
        <f>F26</f>
        <v>1061674.56</v>
      </c>
      <c r="G25" s="109" t="s">
        <v>185</v>
      </c>
      <c r="H25" s="109" t="s">
        <v>185</v>
      </c>
      <c r="I25" s="74">
        <f>F25</f>
        <v>1061674.56</v>
      </c>
      <c r="J25" s="74">
        <f aca="true" t="shared" si="3" ref="J25:J39">D25-I25</f>
        <v>834225.44</v>
      </c>
      <c r="K25" s="74">
        <f aca="true" t="shared" si="4" ref="K25:K43">E25-I25</f>
        <v>834225.44</v>
      </c>
    </row>
    <row r="26" spans="1:11" s="52" customFormat="1" ht="23.25" customHeight="1">
      <c r="A26" s="108" t="s">
        <v>258</v>
      </c>
      <c r="B26" s="88" t="s">
        <v>142</v>
      </c>
      <c r="C26" s="88" t="s">
        <v>252</v>
      </c>
      <c r="D26" s="74">
        <f>D27+D28</f>
        <v>1895900</v>
      </c>
      <c r="E26" s="74">
        <f aca="true" t="shared" si="5" ref="E26:E32">D26</f>
        <v>1895900</v>
      </c>
      <c r="F26" s="74">
        <f>F27+F28</f>
        <v>1061674.56</v>
      </c>
      <c r="G26" s="109" t="s">
        <v>185</v>
      </c>
      <c r="H26" s="109" t="s">
        <v>185</v>
      </c>
      <c r="I26" s="74">
        <f>F26</f>
        <v>1061674.56</v>
      </c>
      <c r="J26" s="74">
        <f t="shared" si="3"/>
        <v>834225.44</v>
      </c>
      <c r="K26" s="74">
        <f t="shared" si="4"/>
        <v>834225.44</v>
      </c>
    </row>
    <row r="27" spans="1:11" ht="15" customHeight="1">
      <c r="A27" s="77" t="s">
        <v>238</v>
      </c>
      <c r="B27" s="90" t="s">
        <v>143</v>
      </c>
      <c r="C27" s="90" t="s">
        <v>253</v>
      </c>
      <c r="D27" s="58">
        <v>1474900</v>
      </c>
      <c r="E27" s="78">
        <f t="shared" si="5"/>
        <v>1474900</v>
      </c>
      <c r="F27" s="58">
        <v>837110.74</v>
      </c>
      <c r="G27" s="109" t="s">
        <v>185</v>
      </c>
      <c r="H27" s="109" t="s">
        <v>185</v>
      </c>
      <c r="I27" s="78">
        <f>F27</f>
        <v>837110.74</v>
      </c>
      <c r="J27" s="78">
        <f t="shared" si="3"/>
        <v>637789.26</v>
      </c>
      <c r="K27" s="78">
        <f t="shared" si="4"/>
        <v>637789.26</v>
      </c>
    </row>
    <row r="28" spans="1:11" ht="15" customHeight="1">
      <c r="A28" s="77" t="s">
        <v>180</v>
      </c>
      <c r="B28" s="90" t="s">
        <v>144</v>
      </c>
      <c r="C28" s="90" t="s">
        <v>254</v>
      </c>
      <c r="D28" s="58">
        <v>421000</v>
      </c>
      <c r="E28" s="78">
        <f t="shared" si="5"/>
        <v>421000</v>
      </c>
      <c r="F28" s="58">
        <v>224563.82</v>
      </c>
      <c r="G28" s="109" t="s">
        <v>185</v>
      </c>
      <c r="H28" s="109" t="s">
        <v>185</v>
      </c>
      <c r="I28" s="78">
        <f aca="true" t="shared" si="6" ref="I28:I39">F28</f>
        <v>224563.82</v>
      </c>
      <c r="J28" s="78">
        <f>D28-F28</f>
        <v>196436.18</v>
      </c>
      <c r="K28" s="78">
        <f t="shared" si="4"/>
        <v>196436.18</v>
      </c>
    </row>
    <row r="29" spans="1:11" s="52" customFormat="1" ht="22.5" customHeight="1">
      <c r="A29" s="107" t="s">
        <v>247</v>
      </c>
      <c r="B29" s="88" t="s">
        <v>145</v>
      </c>
      <c r="C29" s="88" t="s">
        <v>255</v>
      </c>
      <c r="D29" s="74">
        <f>D30</f>
        <v>96500</v>
      </c>
      <c r="E29" s="74">
        <f t="shared" si="5"/>
        <v>96500</v>
      </c>
      <c r="F29" s="74">
        <f>F30</f>
        <v>95814.9</v>
      </c>
      <c r="G29" s="109" t="s">
        <v>185</v>
      </c>
      <c r="H29" s="109" t="s">
        <v>185</v>
      </c>
      <c r="I29" s="74">
        <f t="shared" si="6"/>
        <v>95814.9</v>
      </c>
      <c r="J29" s="74">
        <f>D29-F29</f>
        <v>685.1000000000058</v>
      </c>
      <c r="K29" s="74">
        <f t="shared" si="4"/>
        <v>685.1000000000058</v>
      </c>
    </row>
    <row r="30" spans="1:11" ht="21.75" customHeight="1">
      <c r="A30" s="108" t="s">
        <v>258</v>
      </c>
      <c r="B30" s="90" t="s">
        <v>142</v>
      </c>
      <c r="C30" s="90" t="s">
        <v>257</v>
      </c>
      <c r="D30" s="58">
        <f>D31+D32</f>
        <v>96500</v>
      </c>
      <c r="E30" s="78">
        <f t="shared" si="5"/>
        <v>96500</v>
      </c>
      <c r="F30" s="78">
        <f>F31+F32</f>
        <v>95814.9</v>
      </c>
      <c r="G30" s="109" t="s">
        <v>185</v>
      </c>
      <c r="H30" s="109" t="s">
        <v>185</v>
      </c>
      <c r="I30" s="78">
        <f t="shared" si="6"/>
        <v>95814.9</v>
      </c>
      <c r="J30" s="78">
        <f>D30-F30</f>
        <v>685.1000000000058</v>
      </c>
      <c r="K30" s="78">
        <f t="shared" si="4"/>
        <v>685.1000000000058</v>
      </c>
    </row>
    <row r="31" spans="1:11" ht="15" customHeight="1">
      <c r="A31" s="108" t="s">
        <v>239</v>
      </c>
      <c r="B31" s="90" t="s">
        <v>146</v>
      </c>
      <c r="C31" s="90" t="s">
        <v>256</v>
      </c>
      <c r="D31" s="58">
        <v>74100</v>
      </c>
      <c r="E31" s="78">
        <f t="shared" si="5"/>
        <v>74100</v>
      </c>
      <c r="F31" s="58">
        <v>73965</v>
      </c>
      <c r="G31" s="78" t="s">
        <v>185</v>
      </c>
      <c r="H31" s="78" t="s">
        <v>185</v>
      </c>
      <c r="I31" s="78">
        <f t="shared" si="6"/>
        <v>73965</v>
      </c>
      <c r="J31" s="78">
        <f>D31-F31</f>
        <v>135</v>
      </c>
      <c r="K31" s="78">
        <f t="shared" si="4"/>
        <v>135</v>
      </c>
    </row>
    <row r="32" spans="1:11" ht="15" customHeight="1">
      <c r="A32" s="77" t="s">
        <v>180</v>
      </c>
      <c r="B32" s="90" t="s">
        <v>144</v>
      </c>
      <c r="C32" s="90" t="s">
        <v>326</v>
      </c>
      <c r="D32" s="58">
        <v>22400</v>
      </c>
      <c r="E32" s="78">
        <f t="shared" si="5"/>
        <v>22400</v>
      </c>
      <c r="F32" s="58">
        <v>21849.9</v>
      </c>
      <c r="G32" s="78" t="s">
        <v>185</v>
      </c>
      <c r="H32" s="78" t="s">
        <v>185</v>
      </c>
      <c r="I32" s="78">
        <f>F32</f>
        <v>21849.9</v>
      </c>
      <c r="J32" s="78">
        <f>D32-F32</f>
        <v>550.0999999999985</v>
      </c>
      <c r="K32" s="78">
        <f t="shared" si="4"/>
        <v>550.0999999999985</v>
      </c>
    </row>
    <row r="33" spans="1:11" s="52" customFormat="1" ht="15" customHeight="1">
      <c r="A33" s="81"/>
      <c r="B33" s="88" t="s">
        <v>147</v>
      </c>
      <c r="C33" s="88" t="s">
        <v>259</v>
      </c>
      <c r="D33" s="74">
        <f>D34+D35+D36+D37</f>
        <v>72000</v>
      </c>
      <c r="E33" s="74">
        <f>D33</f>
        <v>72000</v>
      </c>
      <c r="F33" s="74">
        <f>F34+F35+F36+F37</f>
        <v>31148.52</v>
      </c>
      <c r="G33" s="109" t="s">
        <v>185</v>
      </c>
      <c r="H33" s="109" t="s">
        <v>185</v>
      </c>
      <c r="I33" s="74">
        <f t="shared" si="6"/>
        <v>31148.52</v>
      </c>
      <c r="J33" s="74">
        <f t="shared" si="3"/>
        <v>40851.479999999996</v>
      </c>
      <c r="K33" s="74">
        <f t="shared" si="4"/>
        <v>40851.479999999996</v>
      </c>
    </row>
    <row r="34" spans="1:11" ht="15" customHeight="1">
      <c r="A34" s="108" t="s">
        <v>236</v>
      </c>
      <c r="B34" s="90" t="s">
        <v>148</v>
      </c>
      <c r="C34" s="90" t="s">
        <v>260</v>
      </c>
      <c r="D34" s="58">
        <v>23500</v>
      </c>
      <c r="E34" s="58">
        <f aca="true" t="shared" si="7" ref="E34:E42">D34</f>
        <v>23500</v>
      </c>
      <c r="F34" s="58">
        <v>8698.52</v>
      </c>
      <c r="G34" s="109" t="s">
        <v>185</v>
      </c>
      <c r="H34" s="109" t="s">
        <v>185</v>
      </c>
      <c r="I34" s="78">
        <f t="shared" si="6"/>
        <v>8698.52</v>
      </c>
      <c r="J34" s="78">
        <f t="shared" si="3"/>
        <v>14801.48</v>
      </c>
      <c r="K34" s="78">
        <f t="shared" si="4"/>
        <v>14801.48</v>
      </c>
    </row>
    <row r="35" spans="1:11" ht="15" customHeight="1">
      <c r="A35" s="108" t="s">
        <v>181</v>
      </c>
      <c r="B35" s="90" t="s">
        <v>150</v>
      </c>
      <c r="C35" s="90" t="s">
        <v>261</v>
      </c>
      <c r="D35" s="58">
        <v>15200</v>
      </c>
      <c r="E35" s="58">
        <f t="shared" si="7"/>
        <v>15200</v>
      </c>
      <c r="F35" s="58">
        <v>3900</v>
      </c>
      <c r="G35" s="109" t="s">
        <v>185</v>
      </c>
      <c r="H35" s="109" t="s">
        <v>185</v>
      </c>
      <c r="I35" s="78">
        <f>F35</f>
        <v>3900</v>
      </c>
      <c r="J35" s="78">
        <f t="shared" si="3"/>
        <v>11300</v>
      </c>
      <c r="K35" s="78">
        <f t="shared" si="4"/>
        <v>11300</v>
      </c>
    </row>
    <row r="36" spans="1:11" ht="15" customHeight="1">
      <c r="A36" s="108" t="s">
        <v>274</v>
      </c>
      <c r="B36" s="90" t="s">
        <v>151</v>
      </c>
      <c r="C36" s="90" t="s">
        <v>262</v>
      </c>
      <c r="D36" s="58">
        <v>20500</v>
      </c>
      <c r="E36" s="58">
        <f t="shared" si="7"/>
        <v>20500</v>
      </c>
      <c r="F36" s="58">
        <v>5800</v>
      </c>
      <c r="G36" s="109" t="s">
        <v>185</v>
      </c>
      <c r="H36" s="109" t="s">
        <v>185</v>
      </c>
      <c r="I36" s="78">
        <f t="shared" si="6"/>
        <v>5800</v>
      </c>
      <c r="J36" s="78">
        <f t="shared" si="3"/>
        <v>14700</v>
      </c>
      <c r="K36" s="78">
        <f t="shared" si="4"/>
        <v>14700</v>
      </c>
    </row>
    <row r="37" spans="1:11" ht="15" customHeight="1">
      <c r="A37" s="108" t="s">
        <v>403</v>
      </c>
      <c r="B37" s="90" t="s">
        <v>151</v>
      </c>
      <c r="C37" s="90" t="s">
        <v>393</v>
      </c>
      <c r="D37" s="58">
        <v>12800</v>
      </c>
      <c r="E37" s="58">
        <f>D37</f>
        <v>12800</v>
      </c>
      <c r="F37" s="58">
        <v>12750</v>
      </c>
      <c r="G37" s="109" t="s">
        <v>185</v>
      </c>
      <c r="H37" s="109" t="s">
        <v>185</v>
      </c>
      <c r="I37" s="78">
        <f>F37</f>
        <v>12750</v>
      </c>
      <c r="J37" s="78">
        <f>D37-I37</f>
        <v>50</v>
      </c>
      <c r="K37" s="78">
        <f>E37-I37</f>
        <v>50</v>
      </c>
    </row>
    <row r="38" spans="1:11" s="52" customFormat="1" ht="22.5" customHeight="1">
      <c r="A38" s="107" t="s">
        <v>264</v>
      </c>
      <c r="B38" s="88" t="s">
        <v>145</v>
      </c>
      <c r="C38" s="88" t="s">
        <v>263</v>
      </c>
      <c r="D38" s="74">
        <f>D39+D44</f>
        <v>181400</v>
      </c>
      <c r="E38" s="74">
        <f t="shared" si="7"/>
        <v>181400</v>
      </c>
      <c r="F38" s="74">
        <f>F39+F45</f>
        <v>120451.13</v>
      </c>
      <c r="G38" s="109" t="s">
        <v>185</v>
      </c>
      <c r="H38" s="109" t="s">
        <v>185</v>
      </c>
      <c r="I38" s="74">
        <f t="shared" si="6"/>
        <v>120451.13</v>
      </c>
      <c r="J38" s="74">
        <f t="shared" si="3"/>
        <v>60948.869999999995</v>
      </c>
      <c r="K38" s="74">
        <f t="shared" si="4"/>
        <v>60948.869999999995</v>
      </c>
    </row>
    <row r="39" spans="1:11" s="72" customFormat="1" ht="15" customHeight="1">
      <c r="A39" s="108" t="s">
        <v>182</v>
      </c>
      <c r="B39" s="90" t="s">
        <v>147</v>
      </c>
      <c r="C39" s="90" t="s">
        <v>265</v>
      </c>
      <c r="D39" s="78">
        <f>D40+D41+D42+D43</f>
        <v>57700</v>
      </c>
      <c r="E39" s="78">
        <f t="shared" si="7"/>
        <v>57700</v>
      </c>
      <c r="F39" s="78">
        <f>F40+F41+F42+F43</f>
        <v>23743.53</v>
      </c>
      <c r="G39" s="110" t="s">
        <v>185</v>
      </c>
      <c r="H39" s="110" t="s">
        <v>185</v>
      </c>
      <c r="I39" s="78">
        <f t="shared" si="6"/>
        <v>23743.53</v>
      </c>
      <c r="J39" s="78">
        <f t="shared" si="3"/>
        <v>33956.47</v>
      </c>
      <c r="K39" s="78">
        <f t="shared" si="4"/>
        <v>33956.47</v>
      </c>
    </row>
    <row r="40" spans="1:11" s="72" customFormat="1" ht="15" customHeight="1">
      <c r="A40" s="112" t="s">
        <v>349</v>
      </c>
      <c r="B40" s="90" t="s">
        <v>148</v>
      </c>
      <c r="C40" s="90" t="s">
        <v>356</v>
      </c>
      <c r="D40" s="78">
        <v>600</v>
      </c>
      <c r="E40" s="78">
        <f>D40</f>
        <v>600</v>
      </c>
      <c r="F40" s="78">
        <v>351.8</v>
      </c>
      <c r="G40" s="78" t="s">
        <v>185</v>
      </c>
      <c r="H40" s="78" t="s">
        <v>185</v>
      </c>
      <c r="I40" s="78">
        <v>0</v>
      </c>
      <c r="J40" s="78">
        <f>D40-I40</f>
        <v>600</v>
      </c>
      <c r="K40" s="78">
        <f>E40-I40</f>
        <v>600</v>
      </c>
    </row>
    <row r="41" spans="1:11" s="52" customFormat="1" ht="15" customHeight="1">
      <c r="A41" s="108" t="s">
        <v>136</v>
      </c>
      <c r="B41" s="90" t="s">
        <v>149</v>
      </c>
      <c r="C41" s="90" t="s">
        <v>266</v>
      </c>
      <c r="D41" s="78">
        <v>16300</v>
      </c>
      <c r="E41" s="78">
        <f t="shared" si="7"/>
        <v>16300</v>
      </c>
      <c r="F41" s="78">
        <v>10250.27</v>
      </c>
      <c r="G41" s="110" t="s">
        <v>185</v>
      </c>
      <c r="H41" s="110" t="s">
        <v>185</v>
      </c>
      <c r="I41" s="78">
        <f aca="true" t="shared" si="8" ref="I41:I49">F41</f>
        <v>10250.27</v>
      </c>
      <c r="J41" s="78">
        <f aca="true" t="shared" si="9" ref="J41:J49">D41-I41</f>
        <v>6049.73</v>
      </c>
      <c r="K41" s="78">
        <f t="shared" si="4"/>
        <v>6049.73</v>
      </c>
    </row>
    <row r="42" spans="1:11" s="52" customFormat="1" ht="15" customHeight="1">
      <c r="A42" s="108" t="s">
        <v>181</v>
      </c>
      <c r="B42" s="90" t="s">
        <v>150</v>
      </c>
      <c r="C42" s="90" t="s">
        <v>267</v>
      </c>
      <c r="D42" s="78">
        <v>12700</v>
      </c>
      <c r="E42" s="78">
        <f t="shared" si="7"/>
        <v>12700</v>
      </c>
      <c r="F42" s="78">
        <v>0</v>
      </c>
      <c r="G42" s="109" t="s">
        <v>185</v>
      </c>
      <c r="H42" s="109" t="s">
        <v>185</v>
      </c>
      <c r="I42" s="78">
        <f t="shared" si="8"/>
        <v>0</v>
      </c>
      <c r="J42" s="78">
        <f t="shared" si="9"/>
        <v>12700</v>
      </c>
      <c r="K42" s="78">
        <f t="shared" si="4"/>
        <v>12700</v>
      </c>
    </row>
    <row r="43" spans="1:11" ht="15" customHeight="1">
      <c r="A43" s="108" t="s">
        <v>274</v>
      </c>
      <c r="B43" s="90" t="s">
        <v>151</v>
      </c>
      <c r="C43" s="90" t="s">
        <v>268</v>
      </c>
      <c r="D43" s="58">
        <v>28100</v>
      </c>
      <c r="E43" s="58">
        <f>D43</f>
        <v>28100</v>
      </c>
      <c r="F43" s="58">
        <v>13141.46</v>
      </c>
      <c r="G43" s="109" t="s">
        <v>185</v>
      </c>
      <c r="H43" s="109" t="s">
        <v>185</v>
      </c>
      <c r="I43" s="78">
        <f t="shared" si="8"/>
        <v>13141.46</v>
      </c>
      <c r="J43" s="78">
        <f t="shared" si="9"/>
        <v>14958.54</v>
      </c>
      <c r="K43" s="78">
        <f t="shared" si="4"/>
        <v>14958.54</v>
      </c>
    </row>
    <row r="44" spans="1:11" ht="15" customHeight="1">
      <c r="A44" s="107" t="s">
        <v>138</v>
      </c>
      <c r="B44" s="88" t="s">
        <v>357</v>
      </c>
      <c r="C44" s="88" t="s">
        <v>359</v>
      </c>
      <c r="D44" s="74">
        <f>D45</f>
        <v>123700</v>
      </c>
      <c r="E44" s="74">
        <f>D44</f>
        <v>123700</v>
      </c>
      <c r="F44" s="74">
        <f>F45</f>
        <v>96707.6</v>
      </c>
      <c r="G44" s="109" t="s">
        <v>185</v>
      </c>
      <c r="H44" s="109" t="s">
        <v>185</v>
      </c>
      <c r="I44" s="74">
        <f t="shared" si="8"/>
        <v>96707.6</v>
      </c>
      <c r="J44" s="74">
        <f t="shared" si="9"/>
        <v>26992.399999999994</v>
      </c>
      <c r="K44" s="74">
        <f aca="true" t="shared" si="10" ref="K44:K49">E44-I44</f>
        <v>26992.399999999994</v>
      </c>
    </row>
    <row r="45" spans="1:11" ht="15" customHeight="1">
      <c r="A45" s="108" t="s">
        <v>138</v>
      </c>
      <c r="B45" s="90" t="s">
        <v>153</v>
      </c>
      <c r="C45" s="90" t="s">
        <v>269</v>
      </c>
      <c r="D45" s="58">
        <v>123700</v>
      </c>
      <c r="E45" s="58">
        <f>D45</f>
        <v>123700</v>
      </c>
      <c r="F45" s="58">
        <v>96707.6</v>
      </c>
      <c r="G45" s="109" t="s">
        <v>185</v>
      </c>
      <c r="H45" s="109" t="s">
        <v>185</v>
      </c>
      <c r="I45" s="78">
        <f t="shared" si="8"/>
        <v>96707.6</v>
      </c>
      <c r="J45" s="78">
        <f t="shared" si="9"/>
        <v>26992.399999999994</v>
      </c>
      <c r="K45" s="78">
        <f t="shared" si="10"/>
        <v>26992.399999999994</v>
      </c>
    </row>
    <row r="46" spans="1:11" s="52" customFormat="1" ht="20.25" customHeight="1">
      <c r="A46" s="107" t="s">
        <v>272</v>
      </c>
      <c r="B46" s="88" t="s">
        <v>145</v>
      </c>
      <c r="C46" s="88" t="s">
        <v>271</v>
      </c>
      <c r="D46" s="74">
        <f>D47</f>
        <v>8400</v>
      </c>
      <c r="E46" s="74">
        <f>D46</f>
        <v>8400</v>
      </c>
      <c r="F46" s="74">
        <f>F47</f>
        <v>5433.41</v>
      </c>
      <c r="G46" s="109" t="s">
        <v>185</v>
      </c>
      <c r="H46" s="109" t="s">
        <v>185</v>
      </c>
      <c r="I46" s="74">
        <f t="shared" si="8"/>
        <v>5433.41</v>
      </c>
      <c r="J46" s="74">
        <f t="shared" si="9"/>
        <v>2966.59</v>
      </c>
      <c r="K46" s="74">
        <f t="shared" si="10"/>
        <v>2966.59</v>
      </c>
    </row>
    <row r="47" spans="1:11" ht="15" customHeight="1">
      <c r="A47" s="108" t="s">
        <v>137</v>
      </c>
      <c r="B47" s="90" t="s">
        <v>152</v>
      </c>
      <c r="C47" s="90" t="s">
        <v>345</v>
      </c>
      <c r="D47" s="58">
        <v>8400</v>
      </c>
      <c r="E47" s="58">
        <f>D47</f>
        <v>8400</v>
      </c>
      <c r="F47" s="58">
        <v>5433.41</v>
      </c>
      <c r="G47" s="109" t="s">
        <v>185</v>
      </c>
      <c r="H47" s="109" t="s">
        <v>185</v>
      </c>
      <c r="I47" s="78">
        <f t="shared" si="8"/>
        <v>5433.41</v>
      </c>
      <c r="J47" s="78">
        <f t="shared" si="9"/>
        <v>2966.59</v>
      </c>
      <c r="K47" s="78">
        <f t="shared" si="10"/>
        <v>2966.59</v>
      </c>
    </row>
    <row r="48" spans="1:11" ht="15" customHeight="1">
      <c r="A48" s="107" t="s">
        <v>138</v>
      </c>
      <c r="B48" s="88" t="s">
        <v>357</v>
      </c>
      <c r="C48" s="88" t="s">
        <v>358</v>
      </c>
      <c r="D48" s="74">
        <f>D49</f>
        <v>200</v>
      </c>
      <c r="E48" s="74">
        <f>E49</f>
        <v>200</v>
      </c>
      <c r="F48" s="74">
        <f>F49</f>
        <v>200</v>
      </c>
      <c r="G48" s="109"/>
      <c r="H48" s="109"/>
      <c r="I48" s="74">
        <f>I49</f>
        <v>200</v>
      </c>
      <c r="J48" s="74">
        <f>E48-I48</f>
        <v>0</v>
      </c>
      <c r="K48" s="74">
        <f t="shared" si="10"/>
        <v>0</v>
      </c>
    </row>
    <row r="49" spans="1:11" s="52" customFormat="1" ht="14.25" customHeight="1">
      <c r="A49" s="108" t="s">
        <v>138</v>
      </c>
      <c r="B49" s="90" t="s">
        <v>153</v>
      </c>
      <c r="C49" s="90" t="s">
        <v>273</v>
      </c>
      <c r="D49" s="78">
        <v>200</v>
      </c>
      <c r="E49" s="78">
        <v>200</v>
      </c>
      <c r="F49" s="78">
        <v>200</v>
      </c>
      <c r="G49" s="110" t="s">
        <v>185</v>
      </c>
      <c r="H49" s="110" t="s">
        <v>185</v>
      </c>
      <c r="I49" s="78">
        <f t="shared" si="8"/>
        <v>200</v>
      </c>
      <c r="J49" s="78">
        <f t="shared" si="9"/>
        <v>0</v>
      </c>
      <c r="K49" s="78">
        <f t="shared" si="10"/>
        <v>0</v>
      </c>
    </row>
    <row r="50" spans="1:11" ht="24" customHeight="1">
      <c r="A50" s="74" t="s">
        <v>185</v>
      </c>
      <c r="B50" s="109" t="s">
        <v>185</v>
      </c>
      <c r="C50" s="109" t="s">
        <v>185</v>
      </c>
      <c r="D50" s="109" t="s">
        <v>185</v>
      </c>
      <c r="E50" s="109" t="s">
        <v>185</v>
      </c>
      <c r="F50" s="109" t="s">
        <v>185</v>
      </c>
      <c r="G50" s="109" t="s">
        <v>185</v>
      </c>
      <c r="H50" s="109" t="s">
        <v>185</v>
      </c>
      <c r="I50" s="109" t="s">
        <v>185</v>
      </c>
      <c r="J50" s="78" t="s">
        <v>185</v>
      </c>
      <c r="K50" s="78" t="s">
        <v>185</v>
      </c>
    </row>
    <row r="51" spans="1:11" s="52" customFormat="1" ht="24" customHeight="1">
      <c r="A51" s="107" t="s">
        <v>372</v>
      </c>
      <c r="B51" s="88" t="s">
        <v>145</v>
      </c>
      <c r="C51" s="88" t="s">
        <v>375</v>
      </c>
      <c r="D51" s="74">
        <f>D52</f>
        <v>15400</v>
      </c>
      <c r="E51" s="74">
        <f>E52</f>
        <v>15400</v>
      </c>
      <c r="F51" s="74">
        <v>0</v>
      </c>
      <c r="G51" s="110" t="s">
        <v>185</v>
      </c>
      <c r="H51" s="110" t="s">
        <v>185</v>
      </c>
      <c r="I51" s="74">
        <f>F51</f>
        <v>0</v>
      </c>
      <c r="J51" s="74">
        <f>D51-I51</f>
        <v>15400</v>
      </c>
      <c r="K51" s="74">
        <f>E51-I51</f>
        <v>15400</v>
      </c>
    </row>
    <row r="52" spans="1:11" s="52" customFormat="1" ht="24" customHeight="1">
      <c r="A52" s="108" t="s">
        <v>373</v>
      </c>
      <c r="B52" s="90" t="s">
        <v>152</v>
      </c>
      <c r="C52" s="90" t="s">
        <v>374</v>
      </c>
      <c r="D52" s="78">
        <v>15400</v>
      </c>
      <c r="E52" s="78">
        <f>D52</f>
        <v>15400</v>
      </c>
      <c r="F52" s="78">
        <v>0</v>
      </c>
      <c r="G52" s="110" t="s">
        <v>185</v>
      </c>
      <c r="H52" s="110" t="s">
        <v>185</v>
      </c>
      <c r="I52" s="78">
        <f>F52</f>
        <v>0</v>
      </c>
      <c r="J52" s="78">
        <f>D52-I52</f>
        <v>15400</v>
      </c>
      <c r="K52" s="78">
        <f>E52-I52</f>
        <v>15400</v>
      </c>
    </row>
    <row r="53" spans="1:11" ht="18.75" customHeight="1">
      <c r="A53" s="74" t="s">
        <v>185</v>
      </c>
      <c r="B53" s="109" t="s">
        <v>185</v>
      </c>
      <c r="C53" s="109" t="s">
        <v>185</v>
      </c>
      <c r="D53" s="109" t="s">
        <v>185</v>
      </c>
      <c r="E53" s="109" t="s">
        <v>185</v>
      </c>
      <c r="F53" s="109" t="s">
        <v>185</v>
      </c>
      <c r="G53" s="109" t="s">
        <v>185</v>
      </c>
      <c r="H53" s="109" t="s">
        <v>185</v>
      </c>
      <c r="I53" s="109" t="s">
        <v>185</v>
      </c>
      <c r="J53" s="78" t="s">
        <v>185</v>
      </c>
      <c r="K53" s="78" t="s">
        <v>185</v>
      </c>
    </row>
    <row r="54" spans="1:11" ht="15" customHeight="1">
      <c r="A54" s="84" t="s">
        <v>198</v>
      </c>
      <c r="B54" s="88" t="s">
        <v>145</v>
      </c>
      <c r="C54" s="88" t="s">
        <v>207</v>
      </c>
      <c r="D54" s="74">
        <f>D55+D58+D60+D62+D71+D75</f>
        <v>150600</v>
      </c>
      <c r="E54" s="74">
        <f>D54</f>
        <v>150600</v>
      </c>
      <c r="F54" s="74">
        <f>F55+F58+F60</f>
        <v>101287.03</v>
      </c>
      <c r="G54" s="78" t="s">
        <v>185</v>
      </c>
      <c r="H54" s="78" t="s">
        <v>185</v>
      </c>
      <c r="I54" s="74">
        <f>F54</f>
        <v>101287.03</v>
      </c>
      <c r="J54" s="74">
        <f>D54-I54</f>
        <v>49312.97</v>
      </c>
      <c r="K54" s="74">
        <f>E54-I54</f>
        <v>49312.97</v>
      </c>
    </row>
    <row r="55" spans="1:11" s="92" customFormat="1" ht="23.25" customHeight="1">
      <c r="A55" s="107" t="s">
        <v>264</v>
      </c>
      <c r="B55" s="91" t="s">
        <v>145</v>
      </c>
      <c r="C55" s="82" t="s">
        <v>276</v>
      </c>
      <c r="D55" s="74">
        <f>D56</f>
        <v>6200</v>
      </c>
      <c r="E55" s="74">
        <f>E56</f>
        <v>6200</v>
      </c>
      <c r="F55" s="74">
        <f>F56</f>
        <v>1500</v>
      </c>
      <c r="G55" s="74" t="s">
        <v>185</v>
      </c>
      <c r="H55" s="74" t="s">
        <v>185</v>
      </c>
      <c r="I55" s="74">
        <f>F55</f>
        <v>1500</v>
      </c>
      <c r="J55" s="74">
        <f>D55-I55</f>
        <v>4700</v>
      </c>
      <c r="K55" s="74">
        <f>E55-I55</f>
        <v>4700</v>
      </c>
    </row>
    <row r="56" spans="1:11" s="92" customFormat="1" ht="14.25" customHeight="1">
      <c r="A56" s="108" t="s">
        <v>274</v>
      </c>
      <c r="B56" s="90" t="s">
        <v>151</v>
      </c>
      <c r="C56" s="83" t="s">
        <v>277</v>
      </c>
      <c r="D56" s="78">
        <v>6200</v>
      </c>
      <c r="E56" s="78">
        <f>D56</f>
        <v>6200</v>
      </c>
      <c r="F56" s="78">
        <v>1500</v>
      </c>
      <c r="G56" s="74" t="s">
        <v>185</v>
      </c>
      <c r="H56" s="74" t="s">
        <v>185</v>
      </c>
      <c r="I56" s="78">
        <f>F56</f>
        <v>1500</v>
      </c>
      <c r="J56" s="78">
        <f>D56-I56</f>
        <v>4700</v>
      </c>
      <c r="K56" s="78">
        <f>E56-I56</f>
        <v>4700</v>
      </c>
    </row>
    <row r="57" spans="1:11" s="54" customFormat="1" ht="15" customHeight="1">
      <c r="A57" s="74" t="s">
        <v>185</v>
      </c>
      <c r="B57" s="74" t="s">
        <v>185</v>
      </c>
      <c r="C57" s="78" t="s">
        <v>185</v>
      </c>
      <c r="D57" s="78" t="s">
        <v>185</v>
      </c>
      <c r="E57" s="78" t="s">
        <v>185</v>
      </c>
      <c r="F57" s="78" t="s">
        <v>185</v>
      </c>
      <c r="G57" s="78" t="s">
        <v>185</v>
      </c>
      <c r="H57" s="78" t="s">
        <v>185</v>
      </c>
      <c r="I57" s="78" t="s">
        <v>185</v>
      </c>
      <c r="J57" s="78" t="s">
        <v>185</v>
      </c>
      <c r="K57" s="78" t="s">
        <v>185</v>
      </c>
    </row>
    <row r="58" spans="1:11" s="92" customFormat="1" ht="14.25" customHeight="1">
      <c r="A58" s="107" t="s">
        <v>137</v>
      </c>
      <c r="B58" s="88" t="s">
        <v>152</v>
      </c>
      <c r="C58" s="82" t="s">
        <v>332</v>
      </c>
      <c r="D58" s="74">
        <v>100400</v>
      </c>
      <c r="E58" s="74">
        <f>D58</f>
        <v>100400</v>
      </c>
      <c r="F58" s="74">
        <v>77003</v>
      </c>
      <c r="G58" s="74" t="s">
        <v>185</v>
      </c>
      <c r="H58" s="74" t="s">
        <v>185</v>
      </c>
      <c r="I58" s="74">
        <f>F58</f>
        <v>77003</v>
      </c>
      <c r="J58" s="74">
        <f>D58-I58</f>
        <v>23397</v>
      </c>
      <c r="K58" s="74">
        <f>E58-I58</f>
        <v>23397</v>
      </c>
    </row>
    <row r="59" spans="1:11" s="54" customFormat="1" ht="15" customHeight="1">
      <c r="A59" s="74" t="s">
        <v>185</v>
      </c>
      <c r="B59" s="74" t="s">
        <v>185</v>
      </c>
      <c r="C59" s="78" t="s">
        <v>185</v>
      </c>
      <c r="D59" s="78" t="s">
        <v>185</v>
      </c>
      <c r="E59" s="78" t="s">
        <v>185</v>
      </c>
      <c r="F59" s="78" t="s">
        <v>185</v>
      </c>
      <c r="G59" s="78" t="s">
        <v>185</v>
      </c>
      <c r="H59" s="78" t="s">
        <v>185</v>
      </c>
      <c r="I59" s="78" t="s">
        <v>185</v>
      </c>
      <c r="J59" s="78" t="s">
        <v>185</v>
      </c>
      <c r="K59" s="78" t="s">
        <v>185</v>
      </c>
    </row>
    <row r="60" spans="1:11" s="92" customFormat="1" ht="14.25" customHeight="1">
      <c r="A60" s="107" t="s">
        <v>137</v>
      </c>
      <c r="B60" s="88" t="s">
        <v>152</v>
      </c>
      <c r="C60" s="82" t="s">
        <v>333</v>
      </c>
      <c r="D60" s="74">
        <v>27000</v>
      </c>
      <c r="E60" s="74">
        <f>D60</f>
        <v>27000</v>
      </c>
      <c r="F60" s="74">
        <v>22784.03</v>
      </c>
      <c r="G60" s="74" t="s">
        <v>185</v>
      </c>
      <c r="H60" s="74" t="s">
        <v>185</v>
      </c>
      <c r="I60" s="74">
        <f>F60</f>
        <v>22784.03</v>
      </c>
      <c r="J60" s="74">
        <f>D60-I60</f>
        <v>4215.970000000001</v>
      </c>
      <c r="K60" s="74">
        <f>E60-I60</f>
        <v>4215.970000000001</v>
      </c>
    </row>
    <row r="61" spans="1:11" ht="18.75" customHeight="1">
      <c r="A61" s="74" t="s">
        <v>185</v>
      </c>
      <c r="B61" s="109" t="s">
        <v>185</v>
      </c>
      <c r="C61" s="109" t="s">
        <v>185</v>
      </c>
      <c r="D61" s="109" t="s">
        <v>185</v>
      </c>
      <c r="E61" s="109" t="s">
        <v>185</v>
      </c>
      <c r="F61" s="109" t="s">
        <v>185</v>
      </c>
      <c r="G61" s="109" t="s">
        <v>185</v>
      </c>
      <c r="H61" s="109" t="s">
        <v>185</v>
      </c>
      <c r="I61" s="109" t="s">
        <v>185</v>
      </c>
      <c r="J61" s="78" t="s">
        <v>185</v>
      </c>
      <c r="K61" s="78" t="s">
        <v>185</v>
      </c>
    </row>
    <row r="62" spans="1:11" ht="33" customHeight="1">
      <c r="A62" s="107" t="s">
        <v>360</v>
      </c>
      <c r="B62" s="88" t="s">
        <v>145</v>
      </c>
      <c r="C62" s="88" t="s">
        <v>394</v>
      </c>
      <c r="D62" s="74">
        <f>D63+D66</f>
        <v>8000</v>
      </c>
      <c r="E62" s="74">
        <f>E63+E66</f>
        <v>8000</v>
      </c>
      <c r="F62" s="74">
        <v>0</v>
      </c>
      <c r="G62" s="109" t="s">
        <v>185</v>
      </c>
      <c r="H62" s="109" t="s">
        <v>185</v>
      </c>
      <c r="I62" s="74">
        <f aca="true" t="shared" si="11" ref="I62:I69">F62</f>
        <v>0</v>
      </c>
      <c r="J62" s="74">
        <f>D62-I62</f>
        <v>8000</v>
      </c>
      <c r="K62" s="74">
        <f>E62-I62</f>
        <v>8000</v>
      </c>
    </row>
    <row r="63" spans="1:11" ht="24" customHeight="1">
      <c r="A63" s="108" t="s">
        <v>247</v>
      </c>
      <c r="B63" s="90" t="s">
        <v>145</v>
      </c>
      <c r="C63" s="90" t="s">
        <v>395</v>
      </c>
      <c r="D63" s="78">
        <f>D64</f>
        <v>4000</v>
      </c>
      <c r="E63" s="78">
        <f>E64</f>
        <v>4000</v>
      </c>
      <c r="F63" s="78">
        <v>0</v>
      </c>
      <c r="G63" s="110" t="s">
        <v>185</v>
      </c>
      <c r="H63" s="110" t="s">
        <v>185</v>
      </c>
      <c r="I63" s="78">
        <f t="shared" si="11"/>
        <v>0</v>
      </c>
      <c r="J63" s="78">
        <f aca="true" t="shared" si="12" ref="J63:J69">D63-I63</f>
        <v>4000</v>
      </c>
      <c r="K63" s="78">
        <f aca="true" t="shared" si="13" ref="K63:K69">E63-I63</f>
        <v>4000</v>
      </c>
    </row>
    <row r="64" spans="1:11" ht="24" customHeight="1">
      <c r="A64" s="108" t="s">
        <v>258</v>
      </c>
      <c r="B64" s="90" t="s">
        <v>142</v>
      </c>
      <c r="C64" s="90" t="s">
        <v>396</v>
      </c>
      <c r="D64" s="78">
        <f>D65</f>
        <v>4000</v>
      </c>
      <c r="E64" s="78">
        <f>E65</f>
        <v>4000</v>
      </c>
      <c r="F64" s="78">
        <v>0</v>
      </c>
      <c r="G64" s="110" t="s">
        <v>185</v>
      </c>
      <c r="H64" s="110" t="s">
        <v>185</v>
      </c>
      <c r="I64" s="78">
        <f t="shared" si="11"/>
        <v>0</v>
      </c>
      <c r="J64" s="78">
        <f t="shared" si="12"/>
        <v>4000</v>
      </c>
      <c r="K64" s="78">
        <f t="shared" si="13"/>
        <v>4000</v>
      </c>
    </row>
    <row r="65" spans="1:11" ht="24" customHeight="1">
      <c r="A65" s="108" t="s">
        <v>239</v>
      </c>
      <c r="B65" s="90" t="s">
        <v>146</v>
      </c>
      <c r="C65" s="90" t="s">
        <v>397</v>
      </c>
      <c r="D65" s="78">
        <v>4000</v>
      </c>
      <c r="E65" s="78">
        <f>D65</f>
        <v>4000</v>
      </c>
      <c r="F65" s="78">
        <v>0</v>
      </c>
      <c r="G65" s="110" t="s">
        <v>185</v>
      </c>
      <c r="H65" s="110" t="s">
        <v>185</v>
      </c>
      <c r="I65" s="78">
        <f t="shared" si="11"/>
        <v>0</v>
      </c>
      <c r="J65" s="78">
        <f t="shared" si="12"/>
        <v>4000</v>
      </c>
      <c r="K65" s="78">
        <f t="shared" si="13"/>
        <v>4000</v>
      </c>
    </row>
    <row r="66" spans="1:11" ht="24.75" customHeight="1">
      <c r="A66" s="107" t="s">
        <v>264</v>
      </c>
      <c r="B66" s="90" t="s">
        <v>145</v>
      </c>
      <c r="C66" s="90" t="s">
        <v>398</v>
      </c>
      <c r="D66" s="78">
        <f>D67</f>
        <v>4000</v>
      </c>
      <c r="E66" s="78">
        <f>E67</f>
        <v>4000</v>
      </c>
      <c r="F66" s="78">
        <v>0</v>
      </c>
      <c r="G66" s="110" t="s">
        <v>185</v>
      </c>
      <c r="H66" s="110" t="s">
        <v>185</v>
      </c>
      <c r="I66" s="78">
        <f t="shared" si="11"/>
        <v>0</v>
      </c>
      <c r="J66" s="78">
        <f t="shared" si="12"/>
        <v>4000</v>
      </c>
      <c r="K66" s="78">
        <f t="shared" si="13"/>
        <v>4000</v>
      </c>
    </row>
    <row r="67" spans="1:11" ht="15" customHeight="1">
      <c r="A67" s="108" t="s">
        <v>182</v>
      </c>
      <c r="B67" s="90" t="s">
        <v>147</v>
      </c>
      <c r="C67" s="90" t="s">
        <v>399</v>
      </c>
      <c r="D67" s="78">
        <f>D68+D69</f>
        <v>4000</v>
      </c>
      <c r="E67" s="78">
        <f>E68+E69</f>
        <v>4000</v>
      </c>
      <c r="F67" s="78">
        <v>0</v>
      </c>
      <c r="G67" s="110" t="s">
        <v>185</v>
      </c>
      <c r="H67" s="110" t="s">
        <v>185</v>
      </c>
      <c r="I67" s="78">
        <f t="shared" si="11"/>
        <v>0</v>
      </c>
      <c r="J67" s="78">
        <f t="shared" si="12"/>
        <v>4000</v>
      </c>
      <c r="K67" s="78">
        <f t="shared" si="13"/>
        <v>4000</v>
      </c>
    </row>
    <row r="68" spans="1:11" ht="15" customHeight="1">
      <c r="A68" s="108" t="s">
        <v>237</v>
      </c>
      <c r="B68" s="90" t="s">
        <v>363</v>
      </c>
      <c r="C68" s="90" t="s">
        <v>400</v>
      </c>
      <c r="D68" s="78">
        <v>2000</v>
      </c>
      <c r="E68" s="78">
        <f>D68</f>
        <v>2000</v>
      </c>
      <c r="F68" s="78">
        <v>0</v>
      </c>
      <c r="G68" s="110" t="s">
        <v>185</v>
      </c>
      <c r="H68" s="110" t="s">
        <v>185</v>
      </c>
      <c r="I68" s="78">
        <f t="shared" si="11"/>
        <v>0</v>
      </c>
      <c r="J68" s="78">
        <f t="shared" si="12"/>
        <v>2000</v>
      </c>
      <c r="K68" s="78">
        <f t="shared" si="13"/>
        <v>2000</v>
      </c>
    </row>
    <row r="69" spans="1:11" ht="15" customHeight="1">
      <c r="A69" s="108" t="s">
        <v>274</v>
      </c>
      <c r="B69" s="90" t="s">
        <v>151</v>
      </c>
      <c r="C69" s="90" t="s">
        <v>401</v>
      </c>
      <c r="D69" s="78">
        <v>2000</v>
      </c>
      <c r="E69" s="78">
        <f>D69</f>
        <v>2000</v>
      </c>
      <c r="F69" s="78">
        <v>0</v>
      </c>
      <c r="G69" s="110" t="s">
        <v>185</v>
      </c>
      <c r="H69" s="110" t="s">
        <v>185</v>
      </c>
      <c r="I69" s="78">
        <f t="shared" si="11"/>
        <v>0</v>
      </c>
      <c r="J69" s="78">
        <f t="shared" si="12"/>
        <v>2000</v>
      </c>
      <c r="K69" s="78">
        <f t="shared" si="13"/>
        <v>2000</v>
      </c>
    </row>
    <row r="70" spans="1:11" s="54" customFormat="1" ht="15" customHeight="1">
      <c r="A70" s="74" t="s">
        <v>185</v>
      </c>
      <c r="B70" s="74" t="s">
        <v>185</v>
      </c>
      <c r="C70" s="78" t="s">
        <v>185</v>
      </c>
      <c r="D70" s="78" t="s">
        <v>185</v>
      </c>
      <c r="E70" s="78" t="s">
        <v>185</v>
      </c>
      <c r="F70" s="78" t="s">
        <v>185</v>
      </c>
      <c r="G70" s="78" t="s">
        <v>185</v>
      </c>
      <c r="H70" s="78" t="s">
        <v>185</v>
      </c>
      <c r="I70" s="78" t="s">
        <v>185</v>
      </c>
      <c r="J70" s="78" t="s">
        <v>185</v>
      </c>
      <c r="K70" s="78" t="s">
        <v>185</v>
      </c>
    </row>
    <row r="71" spans="1:11" s="92" customFormat="1" ht="36.75" customHeight="1">
      <c r="A71" s="107" t="s">
        <v>361</v>
      </c>
      <c r="B71" s="88" t="s">
        <v>145</v>
      </c>
      <c r="C71" s="82" t="s">
        <v>364</v>
      </c>
      <c r="D71" s="74">
        <f>D72</f>
        <v>3000</v>
      </c>
      <c r="E71" s="74">
        <f>E72</f>
        <v>3000</v>
      </c>
      <c r="F71" s="74">
        <v>0</v>
      </c>
      <c r="G71" s="78" t="s">
        <v>185</v>
      </c>
      <c r="H71" s="78" t="s">
        <v>185</v>
      </c>
      <c r="I71" s="74">
        <f>F71</f>
        <v>0</v>
      </c>
      <c r="J71" s="74">
        <f>D71-I71</f>
        <v>3000</v>
      </c>
      <c r="K71" s="74">
        <f>E71-I71</f>
        <v>3000</v>
      </c>
    </row>
    <row r="72" spans="1:11" s="92" customFormat="1" ht="25.5" customHeight="1">
      <c r="A72" s="107" t="s">
        <v>264</v>
      </c>
      <c r="B72" s="88" t="s">
        <v>145</v>
      </c>
      <c r="C72" s="82" t="s">
        <v>365</v>
      </c>
      <c r="D72" s="74">
        <f>D73</f>
        <v>3000</v>
      </c>
      <c r="E72" s="74">
        <f>E73</f>
        <v>3000</v>
      </c>
      <c r="F72" s="74">
        <v>0</v>
      </c>
      <c r="G72" s="78" t="s">
        <v>185</v>
      </c>
      <c r="H72" s="78" t="s">
        <v>185</v>
      </c>
      <c r="I72" s="74">
        <f aca="true" t="shared" si="14" ref="I72:I77">F72</f>
        <v>0</v>
      </c>
      <c r="J72" s="74">
        <f aca="true" t="shared" si="15" ref="J72:J77">D72-I72</f>
        <v>3000</v>
      </c>
      <c r="K72" s="74">
        <f aca="true" t="shared" si="16" ref="K72:K77">E72-I72</f>
        <v>3000</v>
      </c>
    </row>
    <row r="73" spans="1:11" s="92" customFormat="1" ht="14.25" customHeight="1">
      <c r="A73" s="108" t="s">
        <v>137</v>
      </c>
      <c r="B73" s="88" t="s">
        <v>152</v>
      </c>
      <c r="C73" s="82" t="s">
        <v>366</v>
      </c>
      <c r="D73" s="74">
        <v>3000</v>
      </c>
      <c r="E73" s="74">
        <f>D73</f>
        <v>3000</v>
      </c>
      <c r="F73" s="74">
        <v>0</v>
      </c>
      <c r="G73" s="78" t="s">
        <v>185</v>
      </c>
      <c r="H73" s="78" t="s">
        <v>185</v>
      </c>
      <c r="I73" s="74">
        <f t="shared" si="14"/>
        <v>0</v>
      </c>
      <c r="J73" s="74">
        <f t="shared" si="15"/>
        <v>3000</v>
      </c>
      <c r="K73" s="74">
        <f t="shared" si="16"/>
        <v>3000</v>
      </c>
    </row>
    <row r="74" spans="1:11" s="54" customFormat="1" ht="15" customHeight="1">
      <c r="A74" s="74" t="s">
        <v>185</v>
      </c>
      <c r="B74" s="74" t="s">
        <v>185</v>
      </c>
      <c r="C74" s="78" t="s">
        <v>185</v>
      </c>
      <c r="D74" s="78" t="s">
        <v>185</v>
      </c>
      <c r="E74" s="78" t="s">
        <v>185</v>
      </c>
      <c r="F74" s="78" t="s">
        <v>185</v>
      </c>
      <c r="G74" s="78" t="s">
        <v>185</v>
      </c>
      <c r="H74" s="78" t="s">
        <v>185</v>
      </c>
      <c r="I74" s="74" t="str">
        <f t="shared" si="14"/>
        <v>-</v>
      </c>
      <c r="J74" s="74" t="str">
        <f>G74</f>
        <v>-</v>
      </c>
      <c r="K74" s="74" t="str">
        <f>H74</f>
        <v>-</v>
      </c>
    </row>
    <row r="75" spans="1:11" s="92" customFormat="1" ht="46.5" customHeight="1">
      <c r="A75" s="107" t="s">
        <v>362</v>
      </c>
      <c r="B75" s="88" t="s">
        <v>145</v>
      </c>
      <c r="C75" s="82" t="s">
        <v>367</v>
      </c>
      <c r="D75" s="74">
        <f>D76</f>
        <v>6000</v>
      </c>
      <c r="E75" s="74">
        <f>E76</f>
        <v>6000</v>
      </c>
      <c r="F75" s="74">
        <v>0</v>
      </c>
      <c r="G75" s="74" t="s">
        <v>185</v>
      </c>
      <c r="H75" s="74" t="s">
        <v>185</v>
      </c>
      <c r="I75" s="74">
        <f t="shared" si="14"/>
        <v>0</v>
      </c>
      <c r="J75" s="74">
        <f t="shared" si="15"/>
        <v>6000</v>
      </c>
      <c r="K75" s="74">
        <f t="shared" si="16"/>
        <v>6000</v>
      </c>
    </row>
    <row r="76" spans="1:11" s="92" customFormat="1" ht="24.75" customHeight="1">
      <c r="A76" s="107" t="s">
        <v>264</v>
      </c>
      <c r="B76" s="88" t="s">
        <v>145</v>
      </c>
      <c r="C76" s="82" t="s">
        <v>368</v>
      </c>
      <c r="D76" s="74">
        <f>D77</f>
        <v>6000</v>
      </c>
      <c r="E76" s="74">
        <f>E77</f>
        <v>6000</v>
      </c>
      <c r="F76" s="74">
        <v>0</v>
      </c>
      <c r="G76" s="74" t="s">
        <v>185</v>
      </c>
      <c r="H76" s="74" t="s">
        <v>185</v>
      </c>
      <c r="I76" s="74">
        <f t="shared" si="14"/>
        <v>0</v>
      </c>
      <c r="J76" s="74">
        <f t="shared" si="15"/>
        <v>6000</v>
      </c>
      <c r="K76" s="74">
        <f t="shared" si="16"/>
        <v>6000</v>
      </c>
    </row>
    <row r="77" spans="1:11" s="92" customFormat="1" ht="14.25" customHeight="1">
      <c r="A77" s="108" t="s">
        <v>137</v>
      </c>
      <c r="B77" s="88" t="s">
        <v>152</v>
      </c>
      <c r="C77" s="82" t="s">
        <v>369</v>
      </c>
      <c r="D77" s="74">
        <v>6000</v>
      </c>
      <c r="E77" s="74">
        <f>D77</f>
        <v>6000</v>
      </c>
      <c r="F77" s="74">
        <v>0</v>
      </c>
      <c r="G77" s="74" t="s">
        <v>185</v>
      </c>
      <c r="H77" s="74" t="s">
        <v>185</v>
      </c>
      <c r="I77" s="74">
        <f t="shared" si="14"/>
        <v>0</v>
      </c>
      <c r="J77" s="74">
        <f t="shared" si="15"/>
        <v>6000</v>
      </c>
      <c r="K77" s="74">
        <f t="shared" si="16"/>
        <v>6000</v>
      </c>
    </row>
    <row r="78" spans="1:11" s="54" customFormat="1" ht="15" customHeight="1">
      <c r="A78" s="74" t="s">
        <v>185</v>
      </c>
      <c r="B78" s="74" t="s">
        <v>185</v>
      </c>
      <c r="C78" s="78" t="s">
        <v>185</v>
      </c>
      <c r="D78" s="78" t="s">
        <v>185</v>
      </c>
      <c r="E78" s="78" t="s">
        <v>185</v>
      </c>
      <c r="F78" s="78" t="s">
        <v>185</v>
      </c>
      <c r="G78" s="78" t="s">
        <v>185</v>
      </c>
      <c r="H78" s="78" t="s">
        <v>185</v>
      </c>
      <c r="I78" s="78" t="s">
        <v>185</v>
      </c>
      <c r="J78" s="78" t="s">
        <v>185</v>
      </c>
      <c r="K78" s="78" t="s">
        <v>185</v>
      </c>
    </row>
    <row r="79" spans="1:11" s="92" customFormat="1" ht="15" customHeight="1">
      <c r="A79" s="107" t="s">
        <v>158</v>
      </c>
      <c r="B79" s="91" t="s">
        <v>145</v>
      </c>
      <c r="C79" s="88" t="s">
        <v>134</v>
      </c>
      <c r="D79" s="74">
        <f>D80</f>
        <v>59900</v>
      </c>
      <c r="E79" s="74">
        <f>D79</f>
        <v>59900</v>
      </c>
      <c r="F79" s="74">
        <f>F80</f>
        <v>38233.48</v>
      </c>
      <c r="G79" s="74" t="s">
        <v>185</v>
      </c>
      <c r="H79" s="74" t="s">
        <v>185</v>
      </c>
      <c r="I79" s="74">
        <f>F79</f>
        <v>38233.48</v>
      </c>
      <c r="J79" s="74">
        <f>D79-I79</f>
        <v>21666.519999999997</v>
      </c>
      <c r="K79" s="74">
        <f>E79-I79</f>
        <v>21666.519999999997</v>
      </c>
    </row>
    <row r="80" spans="1:11" s="92" customFormat="1" ht="15" customHeight="1">
      <c r="A80" s="107" t="s">
        <v>215</v>
      </c>
      <c r="B80" s="88" t="s">
        <v>142</v>
      </c>
      <c r="C80" s="88" t="s">
        <v>329</v>
      </c>
      <c r="D80" s="74">
        <f>D81+D82</f>
        <v>59900</v>
      </c>
      <c r="E80" s="74">
        <f>E81+E82</f>
        <v>59900</v>
      </c>
      <c r="F80" s="74">
        <f>F81+F82</f>
        <v>38233.48</v>
      </c>
      <c r="G80" s="74" t="s">
        <v>185</v>
      </c>
      <c r="H80" s="74" t="s">
        <v>185</v>
      </c>
      <c r="I80" s="74">
        <f>F80</f>
        <v>38233.48</v>
      </c>
      <c r="J80" s="74">
        <f>D80-I80</f>
        <v>21666.519999999997</v>
      </c>
      <c r="K80" s="74">
        <f>E80-I80</f>
        <v>21666.519999999997</v>
      </c>
    </row>
    <row r="81" spans="1:11" s="54" customFormat="1" ht="15" customHeight="1">
      <c r="A81" s="108" t="s">
        <v>238</v>
      </c>
      <c r="B81" s="90" t="s">
        <v>143</v>
      </c>
      <c r="C81" s="90" t="s">
        <v>327</v>
      </c>
      <c r="D81" s="117">
        <v>45600</v>
      </c>
      <c r="E81" s="78">
        <f>D81</f>
        <v>45600</v>
      </c>
      <c r="F81" s="117">
        <v>30230.68</v>
      </c>
      <c r="G81" s="74" t="s">
        <v>185</v>
      </c>
      <c r="H81" s="74" t="s">
        <v>185</v>
      </c>
      <c r="I81" s="78">
        <f>F81</f>
        <v>30230.68</v>
      </c>
      <c r="J81" s="78">
        <f>D81-I81</f>
        <v>15369.32</v>
      </c>
      <c r="K81" s="78">
        <f>E81-I81</f>
        <v>15369.32</v>
      </c>
    </row>
    <row r="82" spans="1:11" s="93" customFormat="1" ht="15" customHeight="1">
      <c r="A82" s="108" t="s">
        <v>180</v>
      </c>
      <c r="B82" s="90" t="s">
        <v>144</v>
      </c>
      <c r="C82" s="90" t="s">
        <v>328</v>
      </c>
      <c r="D82" s="78">
        <v>14300</v>
      </c>
      <c r="E82" s="78">
        <f>D82</f>
        <v>14300</v>
      </c>
      <c r="F82" s="78">
        <v>8002.8</v>
      </c>
      <c r="G82" s="74" t="s">
        <v>185</v>
      </c>
      <c r="H82" s="74" t="s">
        <v>185</v>
      </c>
      <c r="I82" s="78">
        <f>F82</f>
        <v>8002.8</v>
      </c>
      <c r="J82" s="78">
        <f>D82-I82</f>
        <v>6297.2</v>
      </c>
      <c r="K82" s="78">
        <f>E82-I82</f>
        <v>6297.2</v>
      </c>
    </row>
    <row r="83" spans="1:256" s="93" customFormat="1" ht="15" customHeight="1">
      <c r="A83" s="74" t="s">
        <v>185</v>
      </c>
      <c r="B83" s="74" t="s">
        <v>185</v>
      </c>
      <c r="C83" s="74" t="s">
        <v>185</v>
      </c>
      <c r="D83" s="74" t="s">
        <v>185</v>
      </c>
      <c r="E83" s="74" t="s">
        <v>185</v>
      </c>
      <c r="F83" s="74" t="s">
        <v>185</v>
      </c>
      <c r="G83" s="74" t="s">
        <v>185</v>
      </c>
      <c r="H83" s="74" t="s">
        <v>185</v>
      </c>
      <c r="I83" s="74" t="s">
        <v>185</v>
      </c>
      <c r="J83" s="74" t="s">
        <v>185</v>
      </c>
      <c r="K83" s="74" t="s">
        <v>185</v>
      </c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94"/>
      <c r="ID83" s="94"/>
      <c r="IE83" s="94"/>
      <c r="IF83" s="94"/>
      <c r="IG83" s="94"/>
      <c r="IH83" s="94"/>
      <c r="II83" s="94"/>
      <c r="IJ83" s="94"/>
      <c r="IK83" s="94"/>
      <c r="IL83" s="94"/>
      <c r="IM83" s="94"/>
      <c r="IN83" s="94"/>
      <c r="IO83" s="94"/>
      <c r="IP83" s="94"/>
      <c r="IQ83" s="94"/>
      <c r="IR83" s="94"/>
      <c r="IS83" s="94"/>
      <c r="IT83" s="94"/>
      <c r="IU83" s="94"/>
      <c r="IV83" s="94"/>
    </row>
    <row r="84" spans="1:11" s="95" customFormat="1" ht="21" customHeight="1">
      <c r="A84" s="107" t="s">
        <v>212</v>
      </c>
      <c r="B84" s="88" t="s">
        <v>145</v>
      </c>
      <c r="C84" s="88" t="s">
        <v>213</v>
      </c>
      <c r="D84" s="74">
        <f>D85+D92</f>
        <v>168600</v>
      </c>
      <c r="E84" s="74">
        <f>E88+E86+E92</f>
        <v>168600</v>
      </c>
      <c r="F84" s="74">
        <f>F88+F86+F92</f>
        <v>114884</v>
      </c>
      <c r="G84" s="74" t="s">
        <v>185</v>
      </c>
      <c r="H84" s="74" t="s">
        <v>185</v>
      </c>
      <c r="I84" s="74">
        <f aca="true" t="shared" si="17" ref="I84:I89">F84</f>
        <v>114884</v>
      </c>
      <c r="J84" s="74">
        <f aca="true" t="shared" si="18" ref="J84:J92">D84-I84</f>
        <v>53716</v>
      </c>
      <c r="K84" s="74">
        <f>E84-I84</f>
        <v>53716</v>
      </c>
    </row>
    <row r="85" spans="1:11" s="95" customFormat="1" ht="34.5" customHeight="1">
      <c r="A85" s="107" t="s">
        <v>234</v>
      </c>
      <c r="B85" s="88" t="s">
        <v>145</v>
      </c>
      <c r="C85" s="88" t="s">
        <v>131</v>
      </c>
      <c r="D85" s="74">
        <f>D88+D86</f>
        <v>162700</v>
      </c>
      <c r="E85" s="74">
        <f>E88+E86</f>
        <v>162700</v>
      </c>
      <c r="F85" s="74">
        <f>F86+F88</f>
        <v>114884</v>
      </c>
      <c r="G85" s="74" t="s">
        <v>185</v>
      </c>
      <c r="H85" s="74" t="s">
        <v>185</v>
      </c>
      <c r="I85" s="74">
        <f t="shared" si="17"/>
        <v>114884</v>
      </c>
      <c r="J85" s="74">
        <f t="shared" si="18"/>
        <v>47816</v>
      </c>
      <c r="K85" s="74">
        <f>E85-I85</f>
        <v>47816</v>
      </c>
    </row>
    <row r="86" spans="1:11" s="93" customFormat="1" ht="15" customHeight="1">
      <c r="A86" s="84" t="s">
        <v>193</v>
      </c>
      <c r="B86" s="91" t="s">
        <v>145</v>
      </c>
      <c r="C86" s="82" t="s">
        <v>281</v>
      </c>
      <c r="D86" s="74">
        <f>D87</f>
        <v>44200</v>
      </c>
      <c r="E86" s="74">
        <f>E87</f>
        <v>44200</v>
      </c>
      <c r="F86" s="74">
        <f>F87</f>
        <v>29600</v>
      </c>
      <c r="G86" s="74" t="s">
        <v>185</v>
      </c>
      <c r="H86" s="74" t="s">
        <v>185</v>
      </c>
      <c r="I86" s="74">
        <f t="shared" si="17"/>
        <v>29600</v>
      </c>
      <c r="J86" s="74">
        <f t="shared" si="18"/>
        <v>14600</v>
      </c>
      <c r="K86" s="74">
        <f aca="true" t="shared" si="19" ref="K86:K92">E86-I86</f>
        <v>14600</v>
      </c>
    </row>
    <row r="87" spans="1:11" s="93" customFormat="1" ht="13.5" customHeight="1">
      <c r="A87" s="111" t="s">
        <v>210</v>
      </c>
      <c r="B87" s="90" t="s">
        <v>209</v>
      </c>
      <c r="C87" s="83" t="s">
        <v>278</v>
      </c>
      <c r="D87" s="78">
        <v>44200</v>
      </c>
      <c r="E87" s="78">
        <v>44200</v>
      </c>
      <c r="F87" s="78">
        <v>29600</v>
      </c>
      <c r="G87" s="74" t="s">
        <v>185</v>
      </c>
      <c r="H87" s="74" t="s">
        <v>185</v>
      </c>
      <c r="I87" s="78">
        <f t="shared" si="17"/>
        <v>29600</v>
      </c>
      <c r="J87" s="78">
        <f t="shared" si="18"/>
        <v>14600</v>
      </c>
      <c r="K87" s="78">
        <f t="shared" si="19"/>
        <v>14600</v>
      </c>
    </row>
    <row r="88" spans="1:11" s="95" customFormat="1" ht="15" customHeight="1">
      <c r="A88" s="107" t="s">
        <v>214</v>
      </c>
      <c r="B88" s="88" t="s">
        <v>145</v>
      </c>
      <c r="C88" s="82" t="s">
        <v>280</v>
      </c>
      <c r="D88" s="74">
        <f>D89+D90+D91</f>
        <v>118500</v>
      </c>
      <c r="E88" s="74">
        <f aca="true" t="shared" si="20" ref="E88:E93">D88</f>
        <v>118500</v>
      </c>
      <c r="F88" s="74">
        <f>F89+F90+F91</f>
        <v>85284</v>
      </c>
      <c r="G88" s="74" t="s">
        <v>185</v>
      </c>
      <c r="H88" s="74" t="s">
        <v>185</v>
      </c>
      <c r="I88" s="74">
        <f t="shared" si="17"/>
        <v>85284</v>
      </c>
      <c r="J88" s="74">
        <f t="shared" si="18"/>
        <v>33216</v>
      </c>
      <c r="K88" s="74">
        <f t="shared" si="19"/>
        <v>33216</v>
      </c>
    </row>
    <row r="89" spans="1:11" s="93" customFormat="1" ht="15" customHeight="1">
      <c r="A89" s="108" t="s">
        <v>208</v>
      </c>
      <c r="B89" s="90" t="s">
        <v>151</v>
      </c>
      <c r="C89" s="83" t="s">
        <v>279</v>
      </c>
      <c r="D89" s="78">
        <v>46200</v>
      </c>
      <c r="E89" s="78">
        <f t="shared" si="20"/>
        <v>46200</v>
      </c>
      <c r="F89" s="78">
        <v>15994</v>
      </c>
      <c r="G89" s="74" t="s">
        <v>185</v>
      </c>
      <c r="H89" s="74" t="s">
        <v>185</v>
      </c>
      <c r="I89" s="78">
        <f t="shared" si="17"/>
        <v>15994</v>
      </c>
      <c r="J89" s="78">
        <f t="shared" si="18"/>
        <v>30206</v>
      </c>
      <c r="K89" s="78">
        <f t="shared" si="19"/>
        <v>30206</v>
      </c>
    </row>
    <row r="90" spans="1:11" s="93" customFormat="1" ht="15" customHeight="1">
      <c r="A90" s="108" t="s">
        <v>352</v>
      </c>
      <c r="B90" s="90" t="s">
        <v>334</v>
      </c>
      <c r="C90" s="83" t="s">
        <v>351</v>
      </c>
      <c r="D90" s="78">
        <v>69300</v>
      </c>
      <c r="E90" s="78">
        <f t="shared" si="20"/>
        <v>69300</v>
      </c>
      <c r="F90" s="78">
        <v>69290</v>
      </c>
      <c r="G90" s="74" t="s">
        <v>185</v>
      </c>
      <c r="H90" s="74" t="s">
        <v>185</v>
      </c>
      <c r="I90" s="78">
        <f>F90</f>
        <v>69290</v>
      </c>
      <c r="J90" s="78">
        <f>D90-I90</f>
        <v>10</v>
      </c>
      <c r="K90" s="78">
        <f>E90-I90</f>
        <v>10</v>
      </c>
    </row>
    <row r="91" spans="1:11" s="93" customFormat="1" ht="15" customHeight="1">
      <c r="A91" s="108" t="s">
        <v>138</v>
      </c>
      <c r="B91" s="90" t="s">
        <v>153</v>
      </c>
      <c r="C91" s="83" t="s">
        <v>370</v>
      </c>
      <c r="D91" s="78">
        <v>3000</v>
      </c>
      <c r="E91" s="78">
        <f t="shared" si="20"/>
        <v>3000</v>
      </c>
      <c r="F91" s="78">
        <v>0</v>
      </c>
      <c r="G91" s="74" t="s">
        <v>185</v>
      </c>
      <c r="H91" s="74" t="s">
        <v>185</v>
      </c>
      <c r="I91" s="78">
        <f>F91</f>
        <v>0</v>
      </c>
      <c r="J91" s="78">
        <f>D91-I91</f>
        <v>3000</v>
      </c>
      <c r="K91" s="78">
        <f>E91-I91</f>
        <v>3000</v>
      </c>
    </row>
    <row r="92" spans="1:11" s="93" customFormat="1" ht="32.25" customHeight="1">
      <c r="A92" s="96" t="s">
        <v>283</v>
      </c>
      <c r="B92" s="88" t="s">
        <v>145</v>
      </c>
      <c r="C92" s="88" t="s">
        <v>282</v>
      </c>
      <c r="D92" s="74">
        <f>D93</f>
        <v>5900</v>
      </c>
      <c r="E92" s="74">
        <f t="shared" si="20"/>
        <v>5900</v>
      </c>
      <c r="F92" s="74">
        <f>F93</f>
        <v>0</v>
      </c>
      <c r="G92" s="74" t="s">
        <v>185</v>
      </c>
      <c r="H92" s="74" t="s">
        <v>185</v>
      </c>
      <c r="I92" s="74">
        <f>F92</f>
        <v>0</v>
      </c>
      <c r="J92" s="74">
        <f t="shared" si="18"/>
        <v>5900</v>
      </c>
      <c r="K92" s="74">
        <f t="shared" si="19"/>
        <v>5900</v>
      </c>
    </row>
    <row r="93" spans="1:11" s="93" customFormat="1" ht="15" customHeight="1">
      <c r="A93" s="108" t="s">
        <v>138</v>
      </c>
      <c r="B93" s="90" t="s">
        <v>153</v>
      </c>
      <c r="C93" s="83" t="s">
        <v>371</v>
      </c>
      <c r="D93" s="78">
        <v>5900</v>
      </c>
      <c r="E93" s="78">
        <f t="shared" si="20"/>
        <v>5900</v>
      </c>
      <c r="F93" s="78">
        <v>0</v>
      </c>
      <c r="G93" s="74" t="s">
        <v>185</v>
      </c>
      <c r="H93" s="74" t="s">
        <v>185</v>
      </c>
      <c r="I93" s="78">
        <f>F93</f>
        <v>0</v>
      </c>
      <c r="J93" s="78">
        <f>D93-I93</f>
        <v>5900</v>
      </c>
      <c r="K93" s="78">
        <f>E93-I93</f>
        <v>5900</v>
      </c>
    </row>
    <row r="94" spans="1:11" s="93" customFormat="1" ht="15" customHeight="1">
      <c r="A94" s="74" t="s">
        <v>185</v>
      </c>
      <c r="B94" s="74" t="s">
        <v>185</v>
      </c>
      <c r="C94" s="74" t="s">
        <v>185</v>
      </c>
      <c r="D94" s="74" t="s">
        <v>185</v>
      </c>
      <c r="E94" s="74" t="s">
        <v>185</v>
      </c>
      <c r="F94" s="74" t="s">
        <v>185</v>
      </c>
      <c r="G94" s="74" t="s">
        <v>185</v>
      </c>
      <c r="H94" s="74" t="s">
        <v>185</v>
      </c>
      <c r="I94" s="74" t="s">
        <v>185</v>
      </c>
      <c r="J94" s="78" t="s">
        <v>185</v>
      </c>
      <c r="K94" s="78" t="s">
        <v>185</v>
      </c>
    </row>
    <row r="95" spans="1:11" s="93" customFormat="1" ht="15" customHeight="1">
      <c r="A95" s="84" t="s">
        <v>211</v>
      </c>
      <c r="B95" s="91" t="s">
        <v>145</v>
      </c>
      <c r="C95" s="88" t="s">
        <v>301</v>
      </c>
      <c r="D95" s="74">
        <f>D96+D100</f>
        <v>225400</v>
      </c>
      <c r="E95" s="74">
        <f>E96+E100</f>
        <v>225400</v>
      </c>
      <c r="F95" s="74">
        <f>F96+F100</f>
        <v>214085</v>
      </c>
      <c r="G95" s="74" t="s">
        <v>185</v>
      </c>
      <c r="H95" s="74" t="s">
        <v>185</v>
      </c>
      <c r="I95" s="74">
        <f>F95</f>
        <v>214085</v>
      </c>
      <c r="J95" s="74">
        <f>D95-I95</f>
        <v>11315</v>
      </c>
      <c r="K95" s="74">
        <f>E95-I95</f>
        <v>11315</v>
      </c>
    </row>
    <row r="96" spans="1:11" s="93" customFormat="1" ht="15" customHeight="1">
      <c r="A96" s="84" t="s">
        <v>211</v>
      </c>
      <c r="B96" s="91" t="s">
        <v>145</v>
      </c>
      <c r="C96" s="88" t="s">
        <v>285</v>
      </c>
      <c r="D96" s="74">
        <f aca="true" t="shared" si="21" ref="D96:F97">D97</f>
        <v>186300</v>
      </c>
      <c r="E96" s="74">
        <f t="shared" si="21"/>
        <v>186300</v>
      </c>
      <c r="F96" s="74">
        <f t="shared" si="21"/>
        <v>186300</v>
      </c>
      <c r="G96" s="74" t="s">
        <v>185</v>
      </c>
      <c r="H96" s="74" t="s">
        <v>185</v>
      </c>
      <c r="I96" s="74">
        <f>F96</f>
        <v>186300</v>
      </c>
      <c r="J96" s="74">
        <f>J97+J100</f>
        <v>11315</v>
      </c>
      <c r="K96" s="74">
        <f>K97+K100</f>
        <v>11315</v>
      </c>
    </row>
    <row r="97" spans="1:11" s="93" customFormat="1" ht="15" customHeight="1">
      <c r="A97" s="84" t="s">
        <v>304</v>
      </c>
      <c r="B97" s="88" t="s">
        <v>145</v>
      </c>
      <c r="C97" s="82" t="s">
        <v>305</v>
      </c>
      <c r="D97" s="74">
        <f t="shared" si="21"/>
        <v>186300</v>
      </c>
      <c r="E97" s="74">
        <f t="shared" si="21"/>
        <v>186300</v>
      </c>
      <c r="F97" s="74">
        <f t="shared" si="21"/>
        <v>186300</v>
      </c>
      <c r="G97" s="74" t="s">
        <v>185</v>
      </c>
      <c r="H97" s="74" t="s">
        <v>185</v>
      </c>
      <c r="I97" s="74">
        <f>F97</f>
        <v>186300</v>
      </c>
      <c r="J97" s="74">
        <f>D97-I97</f>
        <v>0</v>
      </c>
      <c r="K97" s="74">
        <f>E97-I97</f>
        <v>0</v>
      </c>
    </row>
    <row r="98" spans="1:11" s="93" customFormat="1" ht="15" customHeight="1">
      <c r="A98" s="108" t="s">
        <v>181</v>
      </c>
      <c r="B98" s="88" t="s">
        <v>150</v>
      </c>
      <c r="C98" s="83" t="s">
        <v>284</v>
      </c>
      <c r="D98" s="78">
        <v>186300</v>
      </c>
      <c r="E98" s="78">
        <f>D98</f>
        <v>186300</v>
      </c>
      <c r="F98" s="78">
        <v>186300</v>
      </c>
      <c r="G98" s="74" t="s">
        <v>185</v>
      </c>
      <c r="H98" s="74" t="s">
        <v>185</v>
      </c>
      <c r="I98" s="78">
        <f>F98</f>
        <v>186300</v>
      </c>
      <c r="J98" s="78">
        <f>D98-I98</f>
        <v>0</v>
      </c>
      <c r="K98" s="78">
        <f>E98-I98</f>
        <v>0</v>
      </c>
    </row>
    <row r="99" spans="1:11" s="93" customFormat="1" ht="15" customHeight="1">
      <c r="A99" s="74" t="s">
        <v>185</v>
      </c>
      <c r="B99" s="74" t="s">
        <v>185</v>
      </c>
      <c r="C99" s="74" t="s">
        <v>185</v>
      </c>
      <c r="D99" s="74" t="s">
        <v>185</v>
      </c>
      <c r="E99" s="74" t="s">
        <v>185</v>
      </c>
      <c r="F99" s="74" t="s">
        <v>185</v>
      </c>
      <c r="G99" s="74" t="s">
        <v>185</v>
      </c>
      <c r="H99" s="74" t="s">
        <v>185</v>
      </c>
      <c r="I99" s="74" t="s">
        <v>185</v>
      </c>
      <c r="J99" s="78" t="s">
        <v>185</v>
      </c>
      <c r="K99" s="78" t="s">
        <v>185</v>
      </c>
    </row>
    <row r="100" spans="1:11" s="93" customFormat="1" ht="21" customHeight="1">
      <c r="A100" s="96" t="s">
        <v>286</v>
      </c>
      <c r="B100" s="74"/>
      <c r="C100" s="82" t="s">
        <v>197</v>
      </c>
      <c r="D100" s="74">
        <f aca="true" t="shared" si="22" ref="D100:F101">D101</f>
        <v>39100</v>
      </c>
      <c r="E100" s="74">
        <f t="shared" si="22"/>
        <v>39100</v>
      </c>
      <c r="F100" s="74">
        <f t="shared" si="22"/>
        <v>27785</v>
      </c>
      <c r="G100" s="74" t="s">
        <v>185</v>
      </c>
      <c r="H100" s="74" t="s">
        <v>185</v>
      </c>
      <c r="I100" s="74">
        <f>F100</f>
        <v>27785</v>
      </c>
      <c r="J100" s="74">
        <f>D100-I100</f>
        <v>11315</v>
      </c>
      <c r="K100" s="74">
        <f>E100-I100</f>
        <v>11315</v>
      </c>
    </row>
    <row r="101" spans="1:11" s="95" customFormat="1" ht="31.5" customHeight="1">
      <c r="A101" s="107" t="s">
        <v>195</v>
      </c>
      <c r="B101" s="88" t="s">
        <v>145</v>
      </c>
      <c r="C101" s="82" t="s">
        <v>287</v>
      </c>
      <c r="D101" s="74">
        <f t="shared" si="22"/>
        <v>39100</v>
      </c>
      <c r="E101" s="74">
        <f t="shared" si="22"/>
        <v>39100</v>
      </c>
      <c r="F101" s="74">
        <f>F102</f>
        <v>27785</v>
      </c>
      <c r="G101" s="74" t="s">
        <v>185</v>
      </c>
      <c r="H101" s="74" t="s">
        <v>185</v>
      </c>
      <c r="I101" s="74">
        <f>F101</f>
        <v>27785</v>
      </c>
      <c r="J101" s="74">
        <f>D101-I101</f>
        <v>11315</v>
      </c>
      <c r="K101" s="74">
        <f>E101-I101</f>
        <v>11315</v>
      </c>
    </row>
    <row r="102" spans="1:11" s="93" customFormat="1" ht="15" customHeight="1">
      <c r="A102" s="108" t="s">
        <v>208</v>
      </c>
      <c r="B102" s="90" t="s">
        <v>151</v>
      </c>
      <c r="C102" s="83" t="s">
        <v>288</v>
      </c>
      <c r="D102" s="78">
        <v>39100</v>
      </c>
      <c r="E102" s="78">
        <f>D102</f>
        <v>39100</v>
      </c>
      <c r="F102" s="78">
        <v>27785</v>
      </c>
      <c r="G102" s="74" t="s">
        <v>185</v>
      </c>
      <c r="H102" s="74" t="s">
        <v>185</v>
      </c>
      <c r="I102" s="78">
        <f>F102</f>
        <v>27785</v>
      </c>
      <c r="J102" s="78">
        <f>D102-I102</f>
        <v>11315</v>
      </c>
      <c r="K102" s="78">
        <f>E102-I102</f>
        <v>11315</v>
      </c>
    </row>
    <row r="103" spans="1:256" s="93" customFormat="1" ht="15" customHeight="1">
      <c r="A103" s="74"/>
      <c r="B103" s="74" t="s">
        <v>185</v>
      </c>
      <c r="C103" s="74" t="s">
        <v>185</v>
      </c>
      <c r="D103" s="74" t="s">
        <v>185</v>
      </c>
      <c r="E103" s="74" t="s">
        <v>185</v>
      </c>
      <c r="F103" s="74" t="s">
        <v>185</v>
      </c>
      <c r="G103" s="74" t="s">
        <v>185</v>
      </c>
      <c r="H103" s="74" t="s">
        <v>185</v>
      </c>
      <c r="I103" s="74" t="s">
        <v>185</v>
      </c>
      <c r="J103" s="74" t="s">
        <v>185</v>
      </c>
      <c r="K103" s="74" t="s">
        <v>185</v>
      </c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94"/>
      <c r="ID103" s="94"/>
      <c r="IE103" s="94"/>
      <c r="IF103" s="94"/>
      <c r="IG103" s="94"/>
      <c r="IH103" s="94"/>
      <c r="II103" s="94"/>
      <c r="IJ103" s="94"/>
      <c r="IK103" s="94"/>
      <c r="IL103" s="94"/>
      <c r="IM103" s="94"/>
      <c r="IN103" s="94"/>
      <c r="IO103" s="94"/>
      <c r="IP103" s="94"/>
      <c r="IQ103" s="94"/>
      <c r="IR103" s="94"/>
      <c r="IS103" s="94"/>
      <c r="IT103" s="94"/>
      <c r="IU103" s="94"/>
      <c r="IV103" s="94"/>
    </row>
    <row r="104" spans="1:11" s="95" customFormat="1" ht="15" customHeight="1">
      <c r="A104" s="107" t="s">
        <v>183</v>
      </c>
      <c r="B104" s="91" t="s">
        <v>145</v>
      </c>
      <c r="C104" s="82" t="s">
        <v>132</v>
      </c>
      <c r="D104" s="74">
        <f>D105+D110+D119</f>
        <v>451357.88</v>
      </c>
      <c r="E104" s="74">
        <f>D104</f>
        <v>451357.88</v>
      </c>
      <c r="F104" s="74">
        <f>F105+F110+F119</f>
        <v>76718.4</v>
      </c>
      <c r="G104" s="74" t="s">
        <v>185</v>
      </c>
      <c r="H104" s="74" t="s">
        <v>185</v>
      </c>
      <c r="I104" s="74">
        <f>F104</f>
        <v>76718.4</v>
      </c>
      <c r="J104" s="74">
        <f>D104-I104</f>
        <v>374639.48</v>
      </c>
      <c r="K104" s="74">
        <f>E104-I104</f>
        <v>374639.48</v>
      </c>
    </row>
    <row r="105" spans="1:11" s="95" customFormat="1" ht="15" customHeight="1">
      <c r="A105" s="107" t="s">
        <v>331</v>
      </c>
      <c r="B105" s="91"/>
      <c r="C105" s="82" t="s">
        <v>330</v>
      </c>
      <c r="D105" s="74">
        <f>D106+D107+D108</f>
        <v>322000</v>
      </c>
      <c r="E105" s="74">
        <f>D105</f>
        <v>322000</v>
      </c>
      <c r="F105" s="74">
        <v>915.47</v>
      </c>
      <c r="G105" s="74" t="s">
        <v>185</v>
      </c>
      <c r="H105" s="74" t="s">
        <v>185</v>
      </c>
      <c r="I105" s="74">
        <f>F105</f>
        <v>915.47</v>
      </c>
      <c r="J105" s="74">
        <f>D105-I105</f>
        <v>321084.53</v>
      </c>
      <c r="K105" s="74">
        <f>E105-I105</f>
        <v>321084.53</v>
      </c>
    </row>
    <row r="106" spans="1:11" s="95" customFormat="1" ht="15" customHeight="1">
      <c r="A106" s="107" t="s">
        <v>208</v>
      </c>
      <c r="B106" s="91" t="s">
        <v>151</v>
      </c>
      <c r="C106" s="82" t="s">
        <v>413</v>
      </c>
      <c r="D106" s="74">
        <v>10000</v>
      </c>
      <c r="E106" s="74">
        <f>D106</f>
        <v>10000</v>
      </c>
      <c r="F106" s="74">
        <v>0</v>
      </c>
      <c r="G106" s="74" t="s">
        <v>185</v>
      </c>
      <c r="H106" s="74" t="s">
        <v>185</v>
      </c>
      <c r="I106" s="74">
        <f>F106</f>
        <v>0</v>
      </c>
      <c r="J106" s="74">
        <f>D106-I106</f>
        <v>10000</v>
      </c>
      <c r="K106" s="74">
        <f>E106-I106</f>
        <v>10000</v>
      </c>
    </row>
    <row r="107" spans="1:11" s="95" customFormat="1" ht="15" customHeight="1">
      <c r="A107" s="84" t="s">
        <v>338</v>
      </c>
      <c r="B107" s="91" t="s">
        <v>334</v>
      </c>
      <c r="C107" s="82" t="s">
        <v>402</v>
      </c>
      <c r="D107" s="74">
        <v>310000</v>
      </c>
      <c r="E107" s="74">
        <f>D107</f>
        <v>310000</v>
      </c>
      <c r="F107" s="74">
        <v>0</v>
      </c>
      <c r="G107" s="74" t="s">
        <v>185</v>
      </c>
      <c r="H107" s="74" t="s">
        <v>185</v>
      </c>
      <c r="I107" s="74">
        <f>F107</f>
        <v>0</v>
      </c>
      <c r="J107" s="74">
        <f>D107-I107</f>
        <v>310000</v>
      </c>
      <c r="K107" s="74">
        <f>E107-I107</f>
        <v>310000</v>
      </c>
    </row>
    <row r="108" spans="1:11" s="95" customFormat="1" ht="15" customHeight="1">
      <c r="A108" s="107" t="s">
        <v>137</v>
      </c>
      <c r="B108" s="91" t="s">
        <v>152</v>
      </c>
      <c r="C108" s="82" t="s">
        <v>335</v>
      </c>
      <c r="D108" s="74">
        <v>2000</v>
      </c>
      <c r="E108" s="74">
        <f>D108</f>
        <v>2000</v>
      </c>
      <c r="F108" s="74">
        <v>915.47</v>
      </c>
      <c r="G108" s="74" t="s">
        <v>185</v>
      </c>
      <c r="H108" s="74" t="s">
        <v>185</v>
      </c>
      <c r="I108" s="74">
        <f>F108</f>
        <v>915.47</v>
      </c>
      <c r="J108" s="74">
        <f>D108-I108</f>
        <v>1084.53</v>
      </c>
      <c r="K108" s="74">
        <f>E108-I108</f>
        <v>1084.53</v>
      </c>
    </row>
    <row r="109" spans="1:256" s="93" customFormat="1" ht="15" customHeight="1">
      <c r="A109" s="74"/>
      <c r="B109" s="74" t="s">
        <v>185</v>
      </c>
      <c r="C109" s="74" t="s">
        <v>185</v>
      </c>
      <c r="D109" s="74" t="s">
        <v>185</v>
      </c>
      <c r="E109" s="74" t="s">
        <v>185</v>
      </c>
      <c r="F109" s="74" t="s">
        <v>185</v>
      </c>
      <c r="G109" s="74" t="s">
        <v>185</v>
      </c>
      <c r="H109" s="74" t="s">
        <v>185</v>
      </c>
      <c r="I109" s="74" t="s">
        <v>185</v>
      </c>
      <c r="J109" s="74" t="s">
        <v>185</v>
      </c>
      <c r="K109" s="74" t="s">
        <v>185</v>
      </c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</row>
    <row r="110" spans="1:256" s="93" customFormat="1" ht="21.75" customHeight="1">
      <c r="A110" s="96" t="s">
        <v>187</v>
      </c>
      <c r="B110" s="91" t="s">
        <v>145</v>
      </c>
      <c r="C110" s="82" t="s">
        <v>221</v>
      </c>
      <c r="D110" s="74">
        <f aca="true" t="shared" si="23" ref="D110:F111">D111</f>
        <v>123157.88</v>
      </c>
      <c r="E110" s="74">
        <f t="shared" si="23"/>
        <v>123157.88</v>
      </c>
      <c r="F110" s="74">
        <f t="shared" si="23"/>
        <v>75802.93</v>
      </c>
      <c r="G110" s="74" t="s">
        <v>185</v>
      </c>
      <c r="H110" s="74" t="s">
        <v>185</v>
      </c>
      <c r="I110" s="74">
        <f>F110</f>
        <v>75802.93</v>
      </c>
      <c r="J110" s="74">
        <f>D110-I110</f>
        <v>47354.95000000001</v>
      </c>
      <c r="K110" s="74">
        <f>E110-I110</f>
        <v>47354.95000000001</v>
      </c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94"/>
      <c r="ID110" s="94"/>
      <c r="IE110" s="94"/>
      <c r="IF110" s="94"/>
      <c r="IG110" s="94"/>
      <c r="IH110" s="94"/>
      <c r="II110" s="94"/>
      <c r="IJ110" s="94"/>
      <c r="IK110" s="94"/>
      <c r="IL110" s="94"/>
      <c r="IM110" s="94"/>
      <c r="IN110" s="94"/>
      <c r="IO110" s="94"/>
      <c r="IP110" s="94"/>
      <c r="IQ110" s="94"/>
      <c r="IR110" s="94"/>
      <c r="IS110" s="94"/>
      <c r="IT110" s="94"/>
      <c r="IU110" s="94"/>
      <c r="IV110" s="94"/>
    </row>
    <row r="111" spans="1:256" s="95" customFormat="1" ht="45.75" customHeight="1">
      <c r="A111" s="81" t="s">
        <v>290</v>
      </c>
      <c r="B111" s="91" t="s">
        <v>145</v>
      </c>
      <c r="C111" s="82" t="s">
        <v>291</v>
      </c>
      <c r="D111" s="74">
        <f t="shared" si="23"/>
        <v>123157.88</v>
      </c>
      <c r="E111" s="74">
        <f t="shared" si="23"/>
        <v>123157.88</v>
      </c>
      <c r="F111" s="74">
        <f t="shared" si="23"/>
        <v>75802.93</v>
      </c>
      <c r="G111" s="74" t="s">
        <v>185</v>
      </c>
      <c r="H111" s="74" t="s">
        <v>185</v>
      </c>
      <c r="I111" s="74">
        <f aca="true" t="shared" si="24" ref="I111:I117">F111</f>
        <v>75802.93</v>
      </c>
      <c r="J111" s="74">
        <f>J114+J115+J117</f>
        <v>28354.949999999997</v>
      </c>
      <c r="K111" s="74">
        <f>J111</f>
        <v>28354.949999999997</v>
      </c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94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94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  <c r="IB111" s="94"/>
      <c r="IC111" s="94"/>
      <c r="ID111" s="94"/>
      <c r="IE111" s="94"/>
      <c r="IF111" s="94"/>
      <c r="IG111" s="94"/>
      <c r="IH111" s="94"/>
      <c r="II111" s="94"/>
      <c r="IJ111" s="94"/>
      <c r="IK111" s="94"/>
      <c r="IL111" s="94"/>
      <c r="IM111" s="94"/>
      <c r="IN111" s="94"/>
      <c r="IO111" s="94"/>
      <c r="IP111" s="94"/>
      <c r="IQ111" s="94"/>
      <c r="IR111" s="94"/>
      <c r="IS111" s="94"/>
      <c r="IT111" s="94"/>
      <c r="IU111" s="94"/>
      <c r="IV111" s="94"/>
    </row>
    <row r="112" spans="1:256" s="93" customFormat="1" ht="15" customHeight="1">
      <c r="A112" s="108"/>
      <c r="B112" s="91" t="s">
        <v>145</v>
      </c>
      <c r="C112" s="83" t="s">
        <v>354</v>
      </c>
      <c r="D112" s="78">
        <f>D113+D114+D115+D116+D117</f>
        <v>123157.88</v>
      </c>
      <c r="E112" s="78">
        <f aca="true" t="shared" si="25" ref="E112:E117">D112</f>
        <v>123157.88</v>
      </c>
      <c r="F112" s="78">
        <f>F113+F114+F115+F116+F117</f>
        <v>75802.93</v>
      </c>
      <c r="G112" s="74" t="s">
        <v>185</v>
      </c>
      <c r="H112" s="74" t="s">
        <v>185</v>
      </c>
      <c r="I112" s="78">
        <f>F112</f>
        <v>75802.93</v>
      </c>
      <c r="J112" s="78">
        <f aca="true" t="shared" si="26" ref="J112:J117">D112-I112</f>
        <v>47354.95000000001</v>
      </c>
      <c r="K112" s="78">
        <f aca="true" t="shared" si="27" ref="K112:K117">E112-I112</f>
        <v>47354.95000000001</v>
      </c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94"/>
      <c r="HQ112" s="94"/>
      <c r="HR112" s="94"/>
      <c r="HS112" s="94"/>
      <c r="HT112" s="94"/>
      <c r="HU112" s="94"/>
      <c r="HV112" s="94"/>
      <c r="HW112" s="94"/>
      <c r="HX112" s="94"/>
      <c r="HY112" s="94"/>
      <c r="HZ112" s="94"/>
      <c r="IA112" s="94"/>
      <c r="IB112" s="94"/>
      <c r="IC112" s="94"/>
      <c r="ID112" s="94"/>
      <c r="IE112" s="94"/>
      <c r="IF112" s="94"/>
      <c r="IG112" s="94"/>
      <c r="IH112" s="94"/>
      <c r="II112" s="94"/>
      <c r="IJ112" s="94"/>
      <c r="IK112" s="94"/>
      <c r="IL112" s="94"/>
      <c r="IM112" s="94"/>
      <c r="IN112" s="94"/>
      <c r="IO112" s="94"/>
      <c r="IP112" s="94"/>
      <c r="IQ112" s="94"/>
      <c r="IR112" s="94"/>
      <c r="IS112" s="94"/>
      <c r="IT112" s="94"/>
      <c r="IU112" s="94"/>
      <c r="IV112" s="94"/>
    </row>
    <row r="113" spans="1:256" s="93" customFormat="1" ht="15" customHeight="1">
      <c r="A113" s="108" t="s">
        <v>237</v>
      </c>
      <c r="B113" s="113" t="s">
        <v>149</v>
      </c>
      <c r="C113" s="83" t="s">
        <v>343</v>
      </c>
      <c r="D113" s="78">
        <v>5000</v>
      </c>
      <c r="E113" s="78">
        <f t="shared" si="25"/>
        <v>5000</v>
      </c>
      <c r="F113" s="78">
        <v>4000</v>
      </c>
      <c r="G113" s="74" t="s">
        <v>185</v>
      </c>
      <c r="H113" s="74" t="s">
        <v>185</v>
      </c>
      <c r="I113" s="78">
        <f t="shared" si="24"/>
        <v>4000</v>
      </c>
      <c r="J113" s="78">
        <f t="shared" si="26"/>
        <v>1000</v>
      </c>
      <c r="K113" s="78">
        <f t="shared" si="27"/>
        <v>1000</v>
      </c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94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94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  <c r="IB113" s="94"/>
      <c r="IC113" s="94"/>
      <c r="ID113" s="94"/>
      <c r="IE113" s="94"/>
      <c r="IF113" s="94"/>
      <c r="IG113" s="94"/>
      <c r="IH113" s="94"/>
      <c r="II113" s="94"/>
      <c r="IJ113" s="94"/>
      <c r="IK113" s="94"/>
      <c r="IL113" s="94"/>
      <c r="IM113" s="94"/>
      <c r="IN113" s="94"/>
      <c r="IO113" s="94"/>
      <c r="IP113" s="94"/>
      <c r="IQ113" s="94"/>
      <c r="IR113" s="94"/>
      <c r="IS113" s="94"/>
      <c r="IT113" s="94"/>
      <c r="IU113" s="94"/>
      <c r="IV113" s="94"/>
    </row>
    <row r="114" spans="1:256" s="93" customFormat="1" ht="15" customHeight="1">
      <c r="A114" s="108" t="s">
        <v>136</v>
      </c>
      <c r="B114" s="113" t="s">
        <v>149</v>
      </c>
      <c r="C114" s="83" t="s">
        <v>289</v>
      </c>
      <c r="D114" s="78">
        <v>32000</v>
      </c>
      <c r="E114" s="78">
        <f t="shared" si="25"/>
        <v>32000</v>
      </c>
      <c r="F114" s="78">
        <v>26782.04</v>
      </c>
      <c r="G114" s="74" t="s">
        <v>185</v>
      </c>
      <c r="H114" s="74" t="s">
        <v>185</v>
      </c>
      <c r="I114" s="78">
        <f t="shared" si="24"/>
        <v>26782.04</v>
      </c>
      <c r="J114" s="78">
        <f t="shared" si="26"/>
        <v>5217.959999999999</v>
      </c>
      <c r="K114" s="78">
        <f t="shared" si="27"/>
        <v>5217.959999999999</v>
      </c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94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94"/>
      <c r="ID114" s="94"/>
      <c r="IE114" s="94"/>
      <c r="IF114" s="94"/>
      <c r="IG114" s="94"/>
      <c r="IH114" s="94"/>
      <c r="II114" s="94"/>
      <c r="IJ114" s="94"/>
      <c r="IK114" s="94"/>
      <c r="IL114" s="94"/>
      <c r="IM114" s="94"/>
      <c r="IN114" s="94"/>
      <c r="IO114" s="94"/>
      <c r="IP114" s="94"/>
      <c r="IQ114" s="94"/>
      <c r="IR114" s="94"/>
      <c r="IS114" s="94"/>
      <c r="IT114" s="94"/>
      <c r="IU114" s="94"/>
      <c r="IV114" s="94"/>
    </row>
    <row r="115" spans="1:256" s="93" customFormat="1" ht="15" customHeight="1">
      <c r="A115" s="108" t="s">
        <v>181</v>
      </c>
      <c r="B115" s="113" t="s">
        <v>150</v>
      </c>
      <c r="C115" s="83" t="s">
        <v>292</v>
      </c>
      <c r="D115" s="78">
        <v>39057.88</v>
      </c>
      <c r="E115" s="78">
        <f t="shared" si="25"/>
        <v>39057.88</v>
      </c>
      <c r="F115" s="78">
        <v>16448.89</v>
      </c>
      <c r="G115" s="74" t="s">
        <v>185</v>
      </c>
      <c r="H115" s="74" t="s">
        <v>185</v>
      </c>
      <c r="I115" s="78">
        <f t="shared" si="24"/>
        <v>16448.89</v>
      </c>
      <c r="J115" s="78">
        <f t="shared" si="26"/>
        <v>22608.989999999998</v>
      </c>
      <c r="K115" s="78">
        <f t="shared" si="27"/>
        <v>22608.989999999998</v>
      </c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94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94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94"/>
      <c r="HD115" s="94"/>
      <c r="HE115" s="94"/>
      <c r="HF115" s="94"/>
      <c r="HG115" s="94"/>
      <c r="HH115" s="94"/>
      <c r="HI115" s="94"/>
      <c r="HJ115" s="94"/>
      <c r="HK115" s="94"/>
      <c r="HL115" s="94"/>
      <c r="HM115" s="94"/>
      <c r="HN115" s="94"/>
      <c r="HO115" s="94"/>
      <c r="HP115" s="94"/>
      <c r="HQ115" s="94"/>
      <c r="HR115" s="94"/>
      <c r="HS115" s="94"/>
      <c r="HT115" s="94"/>
      <c r="HU115" s="94"/>
      <c r="HV115" s="94"/>
      <c r="HW115" s="94"/>
      <c r="HX115" s="94"/>
      <c r="HY115" s="94"/>
      <c r="HZ115" s="94"/>
      <c r="IA115" s="94"/>
      <c r="IB115" s="94"/>
      <c r="IC115" s="94"/>
      <c r="ID115" s="94"/>
      <c r="IE115" s="94"/>
      <c r="IF115" s="94"/>
      <c r="IG115" s="94"/>
      <c r="IH115" s="94"/>
      <c r="II115" s="94"/>
      <c r="IJ115" s="94"/>
      <c r="IK115" s="94"/>
      <c r="IL115" s="94"/>
      <c r="IM115" s="94"/>
      <c r="IN115" s="94"/>
      <c r="IO115" s="94"/>
      <c r="IP115" s="94"/>
      <c r="IQ115" s="94"/>
      <c r="IR115" s="94"/>
      <c r="IS115" s="94"/>
      <c r="IT115" s="94"/>
      <c r="IU115" s="94"/>
      <c r="IV115" s="94"/>
    </row>
    <row r="116" spans="1:256" s="93" customFormat="1" ht="15" customHeight="1">
      <c r="A116" s="108" t="s">
        <v>208</v>
      </c>
      <c r="B116" s="113" t="s">
        <v>151</v>
      </c>
      <c r="C116" s="83" t="s">
        <v>344</v>
      </c>
      <c r="D116" s="78">
        <v>24300</v>
      </c>
      <c r="E116" s="78">
        <f t="shared" si="25"/>
        <v>24300</v>
      </c>
      <c r="F116" s="78">
        <v>6300</v>
      </c>
      <c r="G116" s="74"/>
      <c r="H116" s="74"/>
      <c r="I116" s="78">
        <f t="shared" si="24"/>
        <v>6300</v>
      </c>
      <c r="J116" s="78">
        <f t="shared" si="26"/>
        <v>18000</v>
      </c>
      <c r="K116" s="78">
        <f t="shared" si="27"/>
        <v>18000</v>
      </c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4"/>
      <c r="EO116" s="94"/>
      <c r="EP116" s="94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94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94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94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94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  <c r="IB116" s="94"/>
      <c r="IC116" s="94"/>
      <c r="ID116" s="94"/>
      <c r="IE116" s="94"/>
      <c r="IF116" s="94"/>
      <c r="IG116" s="94"/>
      <c r="IH116" s="94"/>
      <c r="II116" s="94"/>
      <c r="IJ116" s="94"/>
      <c r="IK116" s="94"/>
      <c r="IL116" s="94"/>
      <c r="IM116" s="94"/>
      <c r="IN116" s="94"/>
      <c r="IO116" s="94"/>
      <c r="IP116" s="94"/>
      <c r="IQ116" s="94"/>
      <c r="IR116" s="94"/>
      <c r="IS116" s="94"/>
      <c r="IT116" s="94"/>
      <c r="IU116" s="94"/>
      <c r="IV116" s="94"/>
    </row>
    <row r="117" spans="1:256" s="93" customFormat="1" ht="15" customHeight="1">
      <c r="A117" s="112" t="s">
        <v>338</v>
      </c>
      <c r="B117" s="113" t="s">
        <v>153</v>
      </c>
      <c r="C117" s="83" t="s">
        <v>293</v>
      </c>
      <c r="D117" s="78">
        <v>22800</v>
      </c>
      <c r="E117" s="78">
        <f t="shared" si="25"/>
        <v>22800</v>
      </c>
      <c r="F117" s="78">
        <v>22272</v>
      </c>
      <c r="G117" s="74"/>
      <c r="H117" s="74"/>
      <c r="I117" s="78">
        <f t="shared" si="24"/>
        <v>22272</v>
      </c>
      <c r="J117" s="78">
        <f t="shared" si="26"/>
        <v>528</v>
      </c>
      <c r="K117" s="78">
        <f t="shared" si="27"/>
        <v>528</v>
      </c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94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94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94"/>
      <c r="ID117" s="94"/>
      <c r="IE117" s="94"/>
      <c r="IF117" s="94"/>
      <c r="IG117" s="94"/>
      <c r="IH117" s="94"/>
      <c r="II117" s="94"/>
      <c r="IJ117" s="94"/>
      <c r="IK117" s="94"/>
      <c r="IL117" s="94"/>
      <c r="IM117" s="94"/>
      <c r="IN117" s="94"/>
      <c r="IO117" s="94"/>
      <c r="IP117" s="94"/>
      <c r="IQ117" s="94"/>
      <c r="IR117" s="94"/>
      <c r="IS117" s="94"/>
      <c r="IT117" s="94"/>
      <c r="IU117" s="94"/>
      <c r="IV117" s="94"/>
    </row>
    <row r="118" spans="1:256" s="93" customFormat="1" ht="15" customHeight="1">
      <c r="A118" s="74" t="s">
        <v>185</v>
      </c>
      <c r="B118" s="74" t="s">
        <v>185</v>
      </c>
      <c r="C118" s="82" t="s">
        <v>185</v>
      </c>
      <c r="D118" s="74" t="s">
        <v>185</v>
      </c>
      <c r="E118" s="74" t="s">
        <v>185</v>
      </c>
      <c r="F118" s="74" t="s">
        <v>185</v>
      </c>
      <c r="G118" s="74" t="s">
        <v>185</v>
      </c>
      <c r="H118" s="74" t="s">
        <v>185</v>
      </c>
      <c r="I118" s="74" t="s">
        <v>185</v>
      </c>
      <c r="J118" s="74" t="s">
        <v>185</v>
      </c>
      <c r="K118" s="74" t="s">
        <v>185</v>
      </c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94"/>
      <c r="GD118" s="94"/>
      <c r="GE118" s="94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94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94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94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94"/>
      <c r="ID118" s="94"/>
      <c r="IE118" s="94"/>
      <c r="IF118" s="94"/>
      <c r="IG118" s="94"/>
      <c r="IH118" s="94"/>
      <c r="II118" s="94"/>
      <c r="IJ118" s="94"/>
      <c r="IK118" s="94"/>
      <c r="IL118" s="94"/>
      <c r="IM118" s="94"/>
      <c r="IN118" s="94"/>
      <c r="IO118" s="94"/>
      <c r="IP118" s="94"/>
      <c r="IQ118" s="94"/>
      <c r="IR118" s="94"/>
      <c r="IS118" s="94"/>
      <c r="IT118" s="94"/>
      <c r="IU118" s="94"/>
      <c r="IV118" s="94"/>
    </row>
    <row r="119" spans="1:256" s="93" customFormat="1" ht="25.5" customHeight="1">
      <c r="A119" s="96" t="s">
        <v>294</v>
      </c>
      <c r="B119" s="91" t="s">
        <v>145</v>
      </c>
      <c r="C119" s="82" t="s">
        <v>230</v>
      </c>
      <c r="D119" s="74">
        <f aca="true" t="shared" si="28" ref="D119:F120">D120</f>
        <v>6200</v>
      </c>
      <c r="E119" s="74">
        <f t="shared" si="28"/>
        <v>6200</v>
      </c>
      <c r="F119" s="74">
        <f t="shared" si="28"/>
        <v>0</v>
      </c>
      <c r="G119" s="74" t="s">
        <v>185</v>
      </c>
      <c r="H119" s="74" t="s">
        <v>185</v>
      </c>
      <c r="I119" s="74">
        <f>F119</f>
        <v>0</v>
      </c>
      <c r="J119" s="74">
        <f>D119-I119</f>
        <v>6200</v>
      </c>
      <c r="K119" s="74">
        <f>E119-I119</f>
        <v>6200</v>
      </c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4"/>
      <c r="FK119" s="94"/>
      <c r="FL119" s="94"/>
      <c r="FM119" s="94"/>
      <c r="FN119" s="94"/>
      <c r="FO119" s="94"/>
      <c r="FP119" s="94"/>
      <c r="FQ119" s="94"/>
      <c r="FR119" s="94"/>
      <c r="FS119" s="94"/>
      <c r="FT119" s="94"/>
      <c r="FU119" s="94"/>
      <c r="FV119" s="94"/>
      <c r="FW119" s="94"/>
      <c r="FX119" s="94"/>
      <c r="FY119" s="94"/>
      <c r="FZ119" s="94"/>
      <c r="GA119" s="94"/>
      <c r="GB119" s="94"/>
      <c r="GC119" s="94"/>
      <c r="GD119" s="94"/>
      <c r="GE119" s="94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94"/>
      <c r="GQ119" s="94"/>
      <c r="GR119" s="94"/>
      <c r="GS119" s="94"/>
      <c r="GT119" s="94"/>
      <c r="GU119" s="94"/>
      <c r="GV119" s="94"/>
      <c r="GW119" s="94"/>
      <c r="GX119" s="94"/>
      <c r="GY119" s="94"/>
      <c r="GZ119" s="94"/>
      <c r="HA119" s="94"/>
      <c r="HB119" s="94"/>
      <c r="HC119" s="94"/>
      <c r="HD119" s="94"/>
      <c r="HE119" s="94"/>
      <c r="HF119" s="94"/>
      <c r="HG119" s="94"/>
      <c r="HH119" s="94"/>
      <c r="HI119" s="94"/>
      <c r="HJ119" s="94"/>
      <c r="HK119" s="94"/>
      <c r="HL119" s="94"/>
      <c r="HM119" s="94"/>
      <c r="HN119" s="94"/>
      <c r="HO119" s="94"/>
      <c r="HP119" s="94"/>
      <c r="HQ119" s="94"/>
      <c r="HR119" s="94"/>
      <c r="HS119" s="94"/>
      <c r="HT119" s="94"/>
      <c r="HU119" s="94"/>
      <c r="HV119" s="94"/>
      <c r="HW119" s="94"/>
      <c r="HX119" s="94"/>
      <c r="HY119" s="94"/>
      <c r="HZ119" s="94"/>
      <c r="IA119" s="94"/>
      <c r="IB119" s="94"/>
      <c r="IC119" s="94"/>
      <c r="ID119" s="94"/>
      <c r="IE119" s="94"/>
      <c r="IF119" s="94"/>
      <c r="IG119" s="94"/>
      <c r="IH119" s="94"/>
      <c r="II119" s="94"/>
      <c r="IJ119" s="94"/>
      <c r="IK119" s="94"/>
      <c r="IL119" s="94"/>
      <c r="IM119" s="94"/>
      <c r="IN119" s="94"/>
      <c r="IO119" s="94"/>
      <c r="IP119" s="94"/>
      <c r="IQ119" s="94"/>
      <c r="IR119" s="94"/>
      <c r="IS119" s="94"/>
      <c r="IT119" s="94"/>
      <c r="IU119" s="94"/>
      <c r="IV119" s="94"/>
    </row>
    <row r="120" spans="1:256" s="93" customFormat="1" ht="21.75" customHeight="1">
      <c r="A120" s="96" t="s">
        <v>229</v>
      </c>
      <c r="B120" s="91" t="s">
        <v>145</v>
      </c>
      <c r="C120" s="82" t="s">
        <v>295</v>
      </c>
      <c r="D120" s="74">
        <f>D121</f>
        <v>6200</v>
      </c>
      <c r="E120" s="74">
        <f t="shared" si="28"/>
        <v>6200</v>
      </c>
      <c r="F120" s="74">
        <f t="shared" si="28"/>
        <v>0</v>
      </c>
      <c r="G120" s="74" t="s">
        <v>185</v>
      </c>
      <c r="H120" s="74" t="s">
        <v>185</v>
      </c>
      <c r="I120" s="74">
        <f>F120</f>
        <v>0</v>
      </c>
      <c r="J120" s="74">
        <f>D120-I120</f>
        <v>6200</v>
      </c>
      <c r="K120" s="74">
        <f>E120-I120</f>
        <v>6200</v>
      </c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94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94"/>
      <c r="ID120" s="94"/>
      <c r="IE120" s="94"/>
      <c r="IF120" s="94"/>
      <c r="IG120" s="94"/>
      <c r="IH120" s="94"/>
      <c r="II120" s="94"/>
      <c r="IJ120" s="94"/>
      <c r="IK120" s="94"/>
      <c r="IL120" s="94"/>
      <c r="IM120" s="94"/>
      <c r="IN120" s="94"/>
      <c r="IO120" s="94"/>
      <c r="IP120" s="94"/>
      <c r="IQ120" s="94"/>
      <c r="IR120" s="94"/>
      <c r="IS120" s="94"/>
      <c r="IT120" s="94"/>
      <c r="IU120" s="94"/>
      <c r="IV120" s="94"/>
    </row>
    <row r="121" spans="1:256" s="93" customFormat="1" ht="15" customHeight="1">
      <c r="A121" s="108" t="s">
        <v>208</v>
      </c>
      <c r="B121" s="113" t="s">
        <v>151</v>
      </c>
      <c r="C121" s="83" t="s">
        <v>296</v>
      </c>
      <c r="D121" s="78">
        <v>6200</v>
      </c>
      <c r="E121" s="78">
        <f>D121</f>
        <v>6200</v>
      </c>
      <c r="F121" s="78">
        <v>0</v>
      </c>
      <c r="G121" s="78"/>
      <c r="H121" s="78"/>
      <c r="I121" s="78">
        <f>F121</f>
        <v>0</v>
      </c>
      <c r="J121" s="78">
        <f>D121-I121</f>
        <v>6200</v>
      </c>
      <c r="K121" s="78">
        <f>E121-I121</f>
        <v>6200</v>
      </c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94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94"/>
      <c r="IQ121" s="94"/>
      <c r="IR121" s="94"/>
      <c r="IS121" s="94"/>
      <c r="IT121" s="94"/>
      <c r="IU121" s="94"/>
      <c r="IV121" s="94"/>
    </row>
    <row r="122" spans="1:256" s="93" customFormat="1" ht="15" customHeight="1">
      <c r="A122" s="115"/>
      <c r="B122" s="90" t="s">
        <v>185</v>
      </c>
      <c r="C122" s="74" t="s">
        <v>185</v>
      </c>
      <c r="D122" s="74" t="s">
        <v>185</v>
      </c>
      <c r="E122" s="74" t="s">
        <v>185</v>
      </c>
      <c r="F122" s="74" t="s">
        <v>185</v>
      </c>
      <c r="G122" s="74" t="s">
        <v>185</v>
      </c>
      <c r="H122" s="74" t="s">
        <v>185</v>
      </c>
      <c r="I122" s="74" t="s">
        <v>185</v>
      </c>
      <c r="J122" s="74" t="s">
        <v>185</v>
      </c>
      <c r="K122" s="74" t="s">
        <v>185</v>
      </c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94"/>
      <c r="GD122" s="94"/>
      <c r="GE122" s="94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94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94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94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94"/>
      <c r="ID122" s="94"/>
      <c r="IE122" s="94"/>
      <c r="IF122" s="94"/>
      <c r="IG122" s="94"/>
      <c r="IH122" s="94"/>
      <c r="II122" s="94"/>
      <c r="IJ122" s="94"/>
      <c r="IK122" s="94"/>
      <c r="IL122" s="94"/>
      <c r="IM122" s="94"/>
      <c r="IN122" s="94"/>
      <c r="IO122" s="94"/>
      <c r="IP122" s="94"/>
      <c r="IQ122" s="94"/>
      <c r="IR122" s="94"/>
      <c r="IS122" s="94"/>
      <c r="IT122" s="94"/>
      <c r="IU122" s="94"/>
      <c r="IV122" s="94"/>
    </row>
    <row r="123" spans="1:11" s="95" customFormat="1" ht="15" customHeight="1">
      <c r="A123" s="107" t="s">
        <v>141</v>
      </c>
      <c r="B123" s="81"/>
      <c r="C123" s="82" t="s">
        <v>391</v>
      </c>
      <c r="D123" s="74">
        <f>D124+D129</f>
        <v>3205000</v>
      </c>
      <c r="E123" s="74">
        <f>D123</f>
        <v>3205000</v>
      </c>
      <c r="F123" s="74">
        <f>F124+F129</f>
        <v>1860006.78</v>
      </c>
      <c r="G123" s="74" t="s">
        <v>185</v>
      </c>
      <c r="H123" s="74" t="s">
        <v>185</v>
      </c>
      <c r="I123" s="74">
        <f>F123</f>
        <v>1860006.78</v>
      </c>
      <c r="J123" s="74">
        <f>D123-I123</f>
        <v>1344993.22</v>
      </c>
      <c r="K123" s="74">
        <f>E123-I123</f>
        <v>1344993.22</v>
      </c>
    </row>
    <row r="124" spans="1:11" s="95" customFormat="1" ht="15" customHeight="1">
      <c r="A124" s="107"/>
      <c r="B124" s="81"/>
      <c r="C124" s="82" t="s">
        <v>133</v>
      </c>
      <c r="D124" s="74">
        <f>D125+D126+D127</f>
        <v>3198800</v>
      </c>
      <c r="E124" s="74">
        <f aca="true" t="shared" si="29" ref="E124:K124">E126+E127</f>
        <v>3158800</v>
      </c>
      <c r="F124" s="74">
        <f>F125+F126+F127</f>
        <v>1854000.78</v>
      </c>
      <c r="G124" s="74" t="s">
        <v>185</v>
      </c>
      <c r="H124" s="74" t="s">
        <v>185</v>
      </c>
      <c r="I124" s="74">
        <f t="shared" si="29"/>
        <v>1842000.78</v>
      </c>
      <c r="J124" s="74">
        <f t="shared" si="29"/>
        <v>1316799.22</v>
      </c>
      <c r="K124" s="74">
        <f t="shared" si="29"/>
        <v>1316799.22</v>
      </c>
    </row>
    <row r="125" spans="1:11" s="95" customFormat="1" ht="15" customHeight="1">
      <c r="A125" s="107" t="s">
        <v>208</v>
      </c>
      <c r="B125" s="81">
        <v>226</v>
      </c>
      <c r="C125" s="82" t="s">
        <v>412</v>
      </c>
      <c r="D125" s="74">
        <v>40000</v>
      </c>
      <c r="E125" s="74">
        <v>40000</v>
      </c>
      <c r="F125" s="74">
        <v>12000</v>
      </c>
      <c r="G125" s="74" t="s">
        <v>185</v>
      </c>
      <c r="H125" s="74" t="s">
        <v>185</v>
      </c>
      <c r="I125" s="74">
        <f>F125</f>
        <v>12000</v>
      </c>
      <c r="J125" s="74">
        <f>D125-F125</f>
        <v>28000</v>
      </c>
      <c r="K125" s="74">
        <f>J125</f>
        <v>28000</v>
      </c>
    </row>
    <row r="126" spans="1:11" s="95" customFormat="1" ht="15" customHeight="1">
      <c r="A126" s="107" t="s">
        <v>201</v>
      </c>
      <c r="B126" s="81">
        <v>340</v>
      </c>
      <c r="C126" s="82" t="s">
        <v>350</v>
      </c>
      <c r="D126" s="74">
        <v>1500</v>
      </c>
      <c r="E126" s="82" t="s">
        <v>384</v>
      </c>
      <c r="F126" s="74">
        <v>0</v>
      </c>
      <c r="G126" s="74" t="s">
        <v>185</v>
      </c>
      <c r="H126" s="74" t="s">
        <v>185</v>
      </c>
      <c r="I126" s="74">
        <v>0</v>
      </c>
      <c r="J126" s="74">
        <f>D126-F126</f>
        <v>1500</v>
      </c>
      <c r="K126" s="74">
        <f>J126</f>
        <v>1500</v>
      </c>
    </row>
    <row r="127" spans="1:11" s="54" customFormat="1" ht="20.25" customHeight="1">
      <c r="A127" s="107" t="s">
        <v>188</v>
      </c>
      <c r="B127" s="91" t="s">
        <v>145</v>
      </c>
      <c r="C127" s="82" t="s">
        <v>297</v>
      </c>
      <c r="D127" s="74">
        <f>D128</f>
        <v>3157300</v>
      </c>
      <c r="E127" s="74">
        <f>D127</f>
        <v>3157300</v>
      </c>
      <c r="F127" s="74">
        <f>F128</f>
        <v>1842000.78</v>
      </c>
      <c r="G127" s="74" t="s">
        <v>185</v>
      </c>
      <c r="H127" s="74" t="s">
        <v>185</v>
      </c>
      <c r="I127" s="74">
        <f aca="true" t="shared" si="30" ref="I127:I134">F127</f>
        <v>1842000.78</v>
      </c>
      <c r="J127" s="74">
        <f aca="true" t="shared" si="31" ref="J127:J134">D127-I127</f>
        <v>1315299.22</v>
      </c>
      <c r="K127" s="74">
        <f aca="true" t="shared" si="32" ref="K127:K134">E127-I127</f>
        <v>1315299.22</v>
      </c>
    </row>
    <row r="128" spans="1:11" s="54" customFormat="1" ht="31.5" customHeight="1">
      <c r="A128" s="108" t="s">
        <v>299</v>
      </c>
      <c r="B128" s="113" t="s">
        <v>302</v>
      </c>
      <c r="C128" s="83" t="s">
        <v>298</v>
      </c>
      <c r="D128" s="78">
        <v>3157300</v>
      </c>
      <c r="E128" s="78">
        <f>D128</f>
        <v>3157300</v>
      </c>
      <c r="F128" s="78">
        <v>1842000.78</v>
      </c>
      <c r="G128" s="78" t="s">
        <v>185</v>
      </c>
      <c r="H128" s="78" t="s">
        <v>185</v>
      </c>
      <c r="I128" s="78">
        <f t="shared" si="30"/>
        <v>1842000.78</v>
      </c>
      <c r="J128" s="78">
        <f t="shared" si="31"/>
        <v>1315299.22</v>
      </c>
      <c r="K128" s="78">
        <f t="shared" si="32"/>
        <v>1315299.22</v>
      </c>
    </row>
    <row r="129" spans="1:11" s="54" customFormat="1" ht="31.5" customHeight="1">
      <c r="A129" s="108"/>
      <c r="B129" s="113"/>
      <c r="C129" s="82" t="s">
        <v>389</v>
      </c>
      <c r="D129" s="74">
        <v>6200</v>
      </c>
      <c r="E129" s="74">
        <v>6200</v>
      </c>
      <c r="F129" s="74">
        <v>6006</v>
      </c>
      <c r="G129" s="74" t="s">
        <v>185</v>
      </c>
      <c r="H129" s="74" t="s">
        <v>185</v>
      </c>
      <c r="I129" s="74">
        <f>F129</f>
        <v>6006</v>
      </c>
      <c r="J129" s="74">
        <f>D129-I129</f>
        <v>194</v>
      </c>
      <c r="K129" s="74">
        <f>E129-I129</f>
        <v>194</v>
      </c>
    </row>
    <row r="130" spans="1:11" s="92" customFormat="1" ht="25.5" customHeight="1">
      <c r="A130" s="107" t="s">
        <v>388</v>
      </c>
      <c r="B130" s="91" t="s">
        <v>150</v>
      </c>
      <c r="C130" s="82" t="s">
        <v>390</v>
      </c>
      <c r="D130" s="74">
        <v>6200</v>
      </c>
      <c r="E130" s="74">
        <v>6200</v>
      </c>
      <c r="F130" s="74">
        <f>F129</f>
        <v>6006</v>
      </c>
      <c r="G130" s="74" t="s">
        <v>185</v>
      </c>
      <c r="H130" s="74" t="s">
        <v>185</v>
      </c>
      <c r="I130" s="74">
        <f>F130</f>
        <v>6006</v>
      </c>
      <c r="J130" s="74">
        <f>D130-I130</f>
        <v>194</v>
      </c>
      <c r="K130" s="74">
        <f>E130-I130</f>
        <v>194</v>
      </c>
    </row>
    <row r="131" spans="1:11" s="93" customFormat="1" ht="15" customHeight="1">
      <c r="A131" s="74" t="s">
        <v>200</v>
      </c>
      <c r="B131" s="74"/>
      <c r="C131" s="82" t="s">
        <v>199</v>
      </c>
      <c r="D131" s="74">
        <f>D132</f>
        <v>60000</v>
      </c>
      <c r="E131" s="74">
        <f>E132</f>
        <v>60000</v>
      </c>
      <c r="F131" s="74">
        <f>F132</f>
        <v>29000.37</v>
      </c>
      <c r="G131" s="74" t="s">
        <v>185</v>
      </c>
      <c r="H131" s="74" t="s">
        <v>185</v>
      </c>
      <c r="I131" s="74">
        <f t="shared" si="30"/>
        <v>29000.37</v>
      </c>
      <c r="J131" s="74">
        <f t="shared" si="31"/>
        <v>30999.63</v>
      </c>
      <c r="K131" s="74">
        <f t="shared" si="32"/>
        <v>30999.63</v>
      </c>
    </row>
    <row r="132" spans="1:11" s="93" customFormat="1" ht="23.25" customHeight="1">
      <c r="A132" s="96" t="s">
        <v>189</v>
      </c>
      <c r="B132" s="91" t="s">
        <v>145</v>
      </c>
      <c r="C132" s="82" t="s">
        <v>190</v>
      </c>
      <c r="D132" s="74">
        <f aca="true" t="shared" si="33" ref="D132:F133">D133</f>
        <v>60000</v>
      </c>
      <c r="E132" s="74">
        <f t="shared" si="33"/>
        <v>60000</v>
      </c>
      <c r="F132" s="74">
        <f t="shared" si="33"/>
        <v>29000.37</v>
      </c>
      <c r="G132" s="74" t="s">
        <v>185</v>
      </c>
      <c r="H132" s="74" t="s">
        <v>185</v>
      </c>
      <c r="I132" s="74">
        <f t="shared" si="30"/>
        <v>29000.37</v>
      </c>
      <c r="J132" s="74">
        <f t="shared" si="31"/>
        <v>30999.63</v>
      </c>
      <c r="K132" s="74">
        <f t="shared" si="32"/>
        <v>30999.63</v>
      </c>
    </row>
    <row r="133" spans="1:11" s="93" customFormat="1" ht="22.5" customHeight="1">
      <c r="A133" s="107" t="s">
        <v>191</v>
      </c>
      <c r="B133" s="113" t="s">
        <v>145</v>
      </c>
      <c r="C133" s="82" t="s">
        <v>336</v>
      </c>
      <c r="D133" s="74">
        <f t="shared" si="33"/>
        <v>60000</v>
      </c>
      <c r="E133" s="74">
        <f t="shared" si="33"/>
        <v>60000</v>
      </c>
      <c r="F133" s="74">
        <f>F134</f>
        <v>29000.37</v>
      </c>
      <c r="G133" s="74" t="s">
        <v>185</v>
      </c>
      <c r="H133" s="74" t="s">
        <v>185</v>
      </c>
      <c r="I133" s="74">
        <f t="shared" si="30"/>
        <v>29000.37</v>
      </c>
      <c r="J133" s="74">
        <f t="shared" si="31"/>
        <v>30999.63</v>
      </c>
      <c r="K133" s="74">
        <f t="shared" si="32"/>
        <v>30999.63</v>
      </c>
    </row>
    <row r="134" spans="1:11" s="93" customFormat="1" ht="22.5" customHeight="1">
      <c r="A134" s="108" t="s">
        <v>353</v>
      </c>
      <c r="B134" s="113" t="s">
        <v>192</v>
      </c>
      <c r="C134" s="83" t="s">
        <v>336</v>
      </c>
      <c r="D134" s="78">
        <v>60000</v>
      </c>
      <c r="E134" s="78">
        <f>D134</f>
        <v>60000</v>
      </c>
      <c r="F134" s="78">
        <v>29000.37</v>
      </c>
      <c r="G134" s="74" t="s">
        <v>185</v>
      </c>
      <c r="H134" s="74" t="s">
        <v>185</v>
      </c>
      <c r="I134" s="78">
        <f t="shared" si="30"/>
        <v>29000.37</v>
      </c>
      <c r="J134" s="78">
        <f t="shared" si="31"/>
        <v>30999.63</v>
      </c>
      <c r="K134" s="78">
        <f t="shared" si="32"/>
        <v>30999.63</v>
      </c>
    </row>
    <row r="135" spans="1:256" s="93" customFormat="1" ht="15" customHeight="1">
      <c r="A135" s="74" t="s">
        <v>185</v>
      </c>
      <c r="B135" s="74" t="s">
        <v>185</v>
      </c>
      <c r="C135" s="74" t="s">
        <v>185</v>
      </c>
      <c r="D135" s="74" t="s">
        <v>185</v>
      </c>
      <c r="E135" s="74" t="s">
        <v>185</v>
      </c>
      <c r="F135" s="74" t="s">
        <v>185</v>
      </c>
      <c r="G135" s="74" t="s">
        <v>185</v>
      </c>
      <c r="H135" s="74" t="s">
        <v>185</v>
      </c>
      <c r="I135" s="74" t="s">
        <v>185</v>
      </c>
      <c r="J135" s="74" t="s">
        <v>185</v>
      </c>
      <c r="K135" s="74" t="s">
        <v>185</v>
      </c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/>
      <c r="DY135" s="94"/>
      <c r="DZ135" s="94"/>
      <c r="EA135" s="94"/>
      <c r="EB135" s="94"/>
      <c r="EC135" s="94"/>
      <c r="ED135" s="94"/>
      <c r="EE135" s="94"/>
      <c r="EF135" s="94"/>
      <c r="EG135" s="94"/>
      <c r="EH135" s="94"/>
      <c r="EI135" s="94"/>
      <c r="EJ135" s="94"/>
      <c r="EK135" s="94"/>
      <c r="EL135" s="94"/>
      <c r="EM135" s="94"/>
      <c r="EN135" s="94"/>
      <c r="EO135" s="94"/>
      <c r="EP135" s="94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  <c r="FB135" s="94"/>
      <c r="FC135" s="94"/>
      <c r="FD135" s="94"/>
      <c r="FE135" s="9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94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94"/>
      <c r="GD135" s="94"/>
      <c r="GE135" s="94"/>
      <c r="GF135" s="94"/>
      <c r="GG135" s="94"/>
      <c r="GH135" s="94"/>
      <c r="GI135" s="94"/>
      <c r="GJ135" s="94"/>
      <c r="GK135" s="94"/>
      <c r="GL135" s="94"/>
      <c r="GM135" s="94"/>
      <c r="GN135" s="94"/>
      <c r="GO135" s="94"/>
      <c r="GP135" s="94"/>
      <c r="GQ135" s="94"/>
      <c r="GR135" s="94"/>
      <c r="GS135" s="94"/>
      <c r="GT135" s="94"/>
      <c r="GU135" s="94"/>
      <c r="GV135" s="94"/>
      <c r="GW135" s="94"/>
      <c r="GX135" s="94"/>
      <c r="GY135" s="94"/>
      <c r="GZ135" s="94"/>
      <c r="HA135" s="94"/>
      <c r="HB135" s="94"/>
      <c r="HC135" s="94"/>
      <c r="HD135" s="94"/>
      <c r="HE135" s="94"/>
      <c r="HF135" s="94"/>
      <c r="HG135" s="94"/>
      <c r="HH135" s="94"/>
      <c r="HI135" s="94"/>
      <c r="HJ135" s="94"/>
      <c r="HK135" s="94"/>
      <c r="HL135" s="94"/>
      <c r="HM135" s="94"/>
      <c r="HN135" s="94"/>
      <c r="HO135" s="94"/>
      <c r="HP135" s="94"/>
      <c r="HQ135" s="94"/>
      <c r="HR135" s="94"/>
      <c r="HS135" s="94"/>
      <c r="HT135" s="94"/>
      <c r="HU135" s="94"/>
      <c r="HV135" s="94"/>
      <c r="HW135" s="94"/>
      <c r="HX135" s="94"/>
      <c r="HY135" s="94"/>
      <c r="HZ135" s="94"/>
      <c r="IA135" s="94"/>
      <c r="IB135" s="94"/>
      <c r="IC135" s="94"/>
      <c r="ID135" s="94"/>
      <c r="IE135" s="94"/>
      <c r="IF135" s="94"/>
      <c r="IG135" s="94"/>
      <c r="IH135" s="94"/>
      <c r="II135" s="94"/>
      <c r="IJ135" s="94"/>
      <c r="IK135" s="94"/>
      <c r="IL135" s="94"/>
      <c r="IM135" s="94"/>
      <c r="IN135" s="94"/>
      <c r="IO135" s="94"/>
      <c r="IP135" s="94"/>
      <c r="IQ135" s="94"/>
      <c r="IR135" s="94"/>
      <c r="IS135" s="94"/>
      <c r="IT135" s="94"/>
      <c r="IU135" s="94"/>
      <c r="IV135" s="94"/>
    </row>
    <row r="136" spans="1:256" s="93" customFormat="1" ht="21" customHeight="1">
      <c r="A136" s="114" t="s">
        <v>222</v>
      </c>
      <c r="B136" s="74"/>
      <c r="C136" s="82" t="s">
        <v>228</v>
      </c>
      <c r="D136" s="74">
        <f>D137</f>
        <v>13300</v>
      </c>
      <c r="E136" s="74">
        <f>E137</f>
        <v>13300</v>
      </c>
      <c r="F136" s="74">
        <f>F137</f>
        <v>5000</v>
      </c>
      <c r="G136" s="74" t="s">
        <v>185</v>
      </c>
      <c r="H136" s="74" t="s">
        <v>185</v>
      </c>
      <c r="I136" s="74">
        <f>F136</f>
        <v>5000</v>
      </c>
      <c r="J136" s="74">
        <f>D136-I136</f>
        <v>8300</v>
      </c>
      <c r="K136" s="74">
        <f>E136-I136</f>
        <v>8300</v>
      </c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  <c r="DG136" s="94"/>
      <c r="DH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/>
      <c r="DT136" s="94"/>
      <c r="DU136" s="94"/>
      <c r="DV136" s="94"/>
      <c r="DW136" s="94"/>
      <c r="DX136" s="94"/>
      <c r="DY136" s="94"/>
      <c r="DZ136" s="94"/>
      <c r="EA136" s="94"/>
      <c r="EB136" s="94"/>
      <c r="EC136" s="94"/>
      <c r="ED136" s="94"/>
      <c r="EE136" s="94"/>
      <c r="EF136" s="94"/>
      <c r="EG136" s="94"/>
      <c r="EH136" s="94"/>
      <c r="EI136" s="94"/>
      <c r="EJ136" s="94"/>
      <c r="EK136" s="94"/>
      <c r="EL136" s="94"/>
      <c r="EM136" s="94"/>
      <c r="EN136" s="94"/>
      <c r="EO136" s="94"/>
      <c r="EP136" s="94"/>
      <c r="EQ136" s="94"/>
      <c r="ER136" s="94"/>
      <c r="ES136" s="94"/>
      <c r="ET136" s="94"/>
      <c r="EU136" s="94"/>
      <c r="EV136" s="94"/>
      <c r="EW136" s="94"/>
      <c r="EX136" s="94"/>
      <c r="EY136" s="94"/>
      <c r="EZ136" s="94"/>
      <c r="FA136" s="94"/>
      <c r="FB136" s="94"/>
      <c r="FC136" s="94"/>
      <c r="FD136" s="94"/>
      <c r="FE136" s="94"/>
      <c r="FF136" s="94"/>
      <c r="FG136" s="94"/>
      <c r="FH136" s="94"/>
      <c r="FI136" s="94"/>
      <c r="FJ136" s="94"/>
      <c r="FK136" s="94"/>
      <c r="FL136" s="94"/>
      <c r="FM136" s="94"/>
      <c r="FN136" s="94"/>
      <c r="FO136" s="94"/>
      <c r="FP136" s="94"/>
      <c r="FQ136" s="94"/>
      <c r="FR136" s="94"/>
      <c r="FS136" s="94"/>
      <c r="FT136" s="94"/>
      <c r="FU136" s="94"/>
      <c r="FV136" s="94"/>
      <c r="FW136" s="94"/>
      <c r="FX136" s="94"/>
      <c r="FY136" s="94"/>
      <c r="FZ136" s="94"/>
      <c r="GA136" s="94"/>
      <c r="GB136" s="94"/>
      <c r="GC136" s="94"/>
      <c r="GD136" s="94"/>
      <c r="GE136" s="94"/>
      <c r="GF136" s="94"/>
      <c r="GG136" s="94"/>
      <c r="GH136" s="94"/>
      <c r="GI136" s="94"/>
      <c r="GJ136" s="94"/>
      <c r="GK136" s="94"/>
      <c r="GL136" s="94"/>
      <c r="GM136" s="94"/>
      <c r="GN136" s="94"/>
      <c r="GO136" s="94"/>
      <c r="GP136" s="94"/>
      <c r="GQ136" s="94"/>
      <c r="GR136" s="94"/>
      <c r="GS136" s="94"/>
      <c r="GT136" s="94"/>
      <c r="GU136" s="94"/>
      <c r="GV136" s="94"/>
      <c r="GW136" s="94"/>
      <c r="GX136" s="94"/>
      <c r="GY136" s="94"/>
      <c r="GZ136" s="94"/>
      <c r="HA136" s="94"/>
      <c r="HB136" s="94"/>
      <c r="HC136" s="94"/>
      <c r="HD136" s="94"/>
      <c r="HE136" s="94"/>
      <c r="HF136" s="94"/>
      <c r="HG136" s="94"/>
      <c r="HH136" s="94"/>
      <c r="HI136" s="94"/>
      <c r="HJ136" s="94"/>
      <c r="HK136" s="94"/>
      <c r="HL136" s="94"/>
      <c r="HM136" s="94"/>
      <c r="HN136" s="94"/>
      <c r="HO136" s="94"/>
      <c r="HP136" s="94"/>
      <c r="HQ136" s="94"/>
      <c r="HR136" s="94"/>
      <c r="HS136" s="94"/>
      <c r="HT136" s="94"/>
      <c r="HU136" s="94"/>
      <c r="HV136" s="94"/>
      <c r="HW136" s="94"/>
      <c r="HX136" s="94"/>
      <c r="HY136" s="94"/>
      <c r="HZ136" s="94"/>
      <c r="IA136" s="94"/>
      <c r="IB136" s="94"/>
      <c r="IC136" s="94"/>
      <c r="ID136" s="94"/>
      <c r="IE136" s="94"/>
      <c r="IF136" s="94"/>
      <c r="IG136" s="94"/>
      <c r="IH136" s="94"/>
      <c r="II136" s="94"/>
      <c r="IJ136" s="94"/>
      <c r="IK136" s="94"/>
      <c r="IL136" s="94"/>
      <c r="IM136" s="94"/>
      <c r="IN136" s="94"/>
      <c r="IO136" s="94"/>
      <c r="IP136" s="94"/>
      <c r="IQ136" s="94"/>
      <c r="IR136" s="94"/>
      <c r="IS136" s="94"/>
      <c r="IT136" s="94"/>
      <c r="IU136" s="94"/>
      <c r="IV136" s="94"/>
    </row>
    <row r="137" spans="1:256" s="93" customFormat="1" ht="17.25" customHeight="1">
      <c r="A137" s="116" t="s">
        <v>137</v>
      </c>
      <c r="B137" s="113" t="s">
        <v>152</v>
      </c>
      <c r="C137" s="83" t="s">
        <v>300</v>
      </c>
      <c r="D137" s="78">
        <v>13300</v>
      </c>
      <c r="E137" s="78">
        <f>D137</f>
        <v>13300</v>
      </c>
      <c r="F137" s="78">
        <v>5000</v>
      </c>
      <c r="G137" s="74" t="s">
        <v>185</v>
      </c>
      <c r="H137" s="74" t="s">
        <v>185</v>
      </c>
      <c r="I137" s="78">
        <f>F137</f>
        <v>5000</v>
      </c>
      <c r="J137" s="78">
        <f>D137-I137</f>
        <v>8300</v>
      </c>
      <c r="K137" s="78">
        <f>E137-I137</f>
        <v>8300</v>
      </c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94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  <c r="IO137" s="94"/>
      <c r="IP137" s="94"/>
      <c r="IQ137" s="94"/>
      <c r="IR137" s="94"/>
      <c r="IS137" s="94"/>
      <c r="IT137" s="94"/>
      <c r="IU137" s="94"/>
      <c r="IV137" s="94"/>
    </row>
    <row r="138" spans="1:256" s="93" customFormat="1" ht="11.25" customHeight="1">
      <c r="A138" s="74" t="s">
        <v>185</v>
      </c>
      <c r="B138" s="74" t="s">
        <v>185</v>
      </c>
      <c r="C138" s="74" t="s">
        <v>185</v>
      </c>
      <c r="D138" s="74" t="s">
        <v>185</v>
      </c>
      <c r="E138" s="74" t="s">
        <v>185</v>
      </c>
      <c r="F138" s="74" t="s">
        <v>185</v>
      </c>
      <c r="G138" s="74" t="s">
        <v>185</v>
      </c>
      <c r="H138" s="74" t="s">
        <v>185</v>
      </c>
      <c r="I138" s="74" t="s">
        <v>185</v>
      </c>
      <c r="J138" s="78" t="s">
        <v>185</v>
      </c>
      <c r="K138" s="74" t="s">
        <v>185</v>
      </c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4"/>
      <c r="EA138" s="94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/>
      <c r="EL138" s="94"/>
      <c r="EM138" s="94"/>
      <c r="EN138" s="94"/>
      <c r="EO138" s="94"/>
      <c r="EP138" s="94"/>
      <c r="EQ138" s="94"/>
      <c r="ER138" s="94"/>
      <c r="ES138" s="94"/>
      <c r="ET138" s="94"/>
      <c r="EU138" s="94"/>
      <c r="EV138" s="94"/>
      <c r="EW138" s="94"/>
      <c r="EX138" s="94"/>
      <c r="EY138" s="94"/>
      <c r="EZ138" s="94"/>
      <c r="FA138" s="94"/>
      <c r="FB138" s="94"/>
      <c r="FC138" s="94"/>
      <c r="FD138" s="94"/>
      <c r="FE138" s="94"/>
      <c r="FF138" s="94"/>
      <c r="FG138" s="94"/>
      <c r="FH138" s="94"/>
      <c r="FI138" s="94"/>
      <c r="FJ138" s="94"/>
      <c r="FK138" s="94"/>
      <c r="FL138" s="94"/>
      <c r="FM138" s="94"/>
      <c r="FN138" s="94"/>
      <c r="FO138" s="94"/>
      <c r="FP138" s="94"/>
      <c r="FQ138" s="94"/>
      <c r="FR138" s="94"/>
      <c r="FS138" s="94"/>
      <c r="FT138" s="94"/>
      <c r="FU138" s="94"/>
      <c r="FV138" s="94"/>
      <c r="FW138" s="94"/>
      <c r="FX138" s="94"/>
      <c r="FY138" s="94"/>
      <c r="FZ138" s="94"/>
      <c r="GA138" s="94"/>
      <c r="GB138" s="94"/>
      <c r="GC138" s="94"/>
      <c r="GD138" s="94"/>
      <c r="GE138" s="94"/>
      <c r="GF138" s="94"/>
      <c r="GG138" s="94"/>
      <c r="GH138" s="94"/>
      <c r="GI138" s="94"/>
      <c r="GJ138" s="94"/>
      <c r="GK138" s="94"/>
      <c r="GL138" s="94"/>
      <c r="GM138" s="94"/>
      <c r="GN138" s="94"/>
      <c r="GO138" s="94"/>
      <c r="GP138" s="94"/>
      <c r="GQ138" s="94"/>
      <c r="GR138" s="94"/>
      <c r="GS138" s="94"/>
      <c r="GT138" s="94"/>
      <c r="GU138" s="94"/>
      <c r="GV138" s="94"/>
      <c r="GW138" s="94"/>
      <c r="GX138" s="94"/>
      <c r="GY138" s="94"/>
      <c r="GZ138" s="94"/>
      <c r="HA138" s="94"/>
      <c r="HB138" s="94"/>
      <c r="HC138" s="94"/>
      <c r="HD138" s="94"/>
      <c r="HE138" s="94"/>
      <c r="HF138" s="94"/>
      <c r="HG138" s="94"/>
      <c r="HH138" s="94"/>
      <c r="HI138" s="94"/>
      <c r="HJ138" s="94"/>
      <c r="HK138" s="94"/>
      <c r="HL138" s="94"/>
      <c r="HM138" s="94"/>
      <c r="HN138" s="94"/>
      <c r="HO138" s="94"/>
      <c r="HP138" s="94"/>
      <c r="HQ138" s="94"/>
      <c r="HR138" s="94"/>
      <c r="HS138" s="94"/>
      <c r="HT138" s="94"/>
      <c r="HU138" s="94"/>
      <c r="HV138" s="94"/>
      <c r="HW138" s="94"/>
      <c r="HX138" s="94"/>
      <c r="HY138" s="94"/>
      <c r="HZ138" s="94"/>
      <c r="IA138" s="94"/>
      <c r="IB138" s="94"/>
      <c r="IC138" s="94"/>
      <c r="ID138" s="94"/>
      <c r="IE138" s="94"/>
      <c r="IF138" s="94"/>
      <c r="IG138" s="94"/>
      <c r="IH138" s="94"/>
      <c r="II138" s="94"/>
      <c r="IJ138" s="94"/>
      <c r="IK138" s="94"/>
      <c r="IL138" s="94"/>
      <c r="IM138" s="94"/>
      <c r="IN138" s="94"/>
      <c r="IO138" s="94"/>
      <c r="IP138" s="94"/>
      <c r="IQ138" s="94"/>
      <c r="IR138" s="94"/>
      <c r="IS138" s="94"/>
      <c r="IT138" s="94"/>
      <c r="IU138" s="94"/>
      <c r="IV138" s="94"/>
    </row>
    <row r="139" spans="1:11" s="54" customFormat="1" ht="27" customHeight="1">
      <c r="A139" s="77" t="s">
        <v>86</v>
      </c>
      <c r="B139" s="115">
        <v>450</v>
      </c>
      <c r="C139" s="83" t="s">
        <v>46</v>
      </c>
      <c r="D139" s="82" t="s">
        <v>385</v>
      </c>
      <c r="E139" s="82" t="s">
        <v>385</v>
      </c>
      <c r="F139" s="74">
        <v>-253136.72</v>
      </c>
      <c r="G139" s="74" t="s">
        <v>185</v>
      </c>
      <c r="H139" s="74">
        <v>252091.68</v>
      </c>
      <c r="I139" s="74">
        <f>F139+H139</f>
        <v>-1045.0400000000081</v>
      </c>
      <c r="J139" s="74">
        <f>D139-I139</f>
        <v>-274612.83999999997</v>
      </c>
      <c r="K139" s="74">
        <f>J139</f>
        <v>-274612.83999999997</v>
      </c>
    </row>
  </sheetData>
  <sheetProtection/>
  <mergeCells count="2">
    <mergeCell ref="F3:I4"/>
    <mergeCell ref="A3:A8"/>
  </mergeCells>
  <printOptions/>
  <pageMargins left="0.5905511811023623" right="0" top="0.7874015748031497" bottom="0.3937007874015748" header="0.5118110236220472" footer="0.31496062992125984"/>
  <pageSetup horizontalDpi="600" verticalDpi="600" orientation="landscape" paperSize="9" scale="80" r:id="rId1"/>
  <rowBreaks count="1" manualBreakCount="1">
    <brk id="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showGridLines="0" tabSelected="1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32.75390625" style="2" customWidth="1"/>
    <col min="2" max="2" width="4.625" style="2" customWidth="1"/>
    <col min="3" max="3" width="26.625" style="2" customWidth="1"/>
    <col min="4" max="4" width="14.75390625" style="1" customWidth="1"/>
    <col min="5" max="5" width="14.125" style="1" customWidth="1"/>
    <col min="6" max="6" width="9.00390625" style="1" customWidth="1"/>
    <col min="7" max="7" width="10.375" style="1" customWidth="1"/>
    <col min="8" max="8" width="13.25390625" style="1" customWidth="1"/>
    <col min="9" max="9" width="15.00390625" style="0" customWidth="1"/>
  </cols>
  <sheetData>
    <row r="1" spans="1:8" ht="14.25" customHeight="1">
      <c r="A1" s="128" t="s">
        <v>79</v>
      </c>
      <c r="B1" s="129"/>
      <c r="C1" s="129"/>
      <c r="D1" s="129"/>
      <c r="E1" s="129"/>
      <c r="F1" s="129"/>
      <c r="G1" s="129"/>
      <c r="H1" s="129"/>
    </row>
    <row r="2" spans="1:9" ht="12" customHeight="1">
      <c r="A2" s="128" t="s">
        <v>101</v>
      </c>
      <c r="B2" s="129"/>
      <c r="C2" s="129"/>
      <c r="D2" s="129"/>
      <c r="E2" s="129"/>
      <c r="F2" s="129"/>
      <c r="G2" s="129"/>
      <c r="H2" s="129"/>
      <c r="I2" s="3"/>
    </row>
    <row r="3" spans="1:9" ht="12" customHeight="1">
      <c r="A3" s="128" t="s">
        <v>77</v>
      </c>
      <c r="B3" s="129"/>
      <c r="C3" s="129"/>
      <c r="D3" s="129"/>
      <c r="E3" s="129"/>
      <c r="F3" s="129"/>
      <c r="G3" s="129"/>
      <c r="H3" s="130"/>
      <c r="I3" s="46"/>
    </row>
    <row r="4" spans="1:9" ht="12.75" customHeight="1" thickBot="1">
      <c r="A4" s="131" t="s">
        <v>78</v>
      </c>
      <c r="B4" s="132"/>
      <c r="C4" s="132"/>
      <c r="D4" s="132"/>
      <c r="E4" s="132"/>
      <c r="F4" s="132"/>
      <c r="G4" s="132"/>
      <c r="I4" s="50" t="s">
        <v>6</v>
      </c>
    </row>
    <row r="5" spans="1:9" ht="12.75" customHeight="1">
      <c r="A5" s="47"/>
      <c r="B5" s="48"/>
      <c r="C5" s="48"/>
      <c r="D5" s="48"/>
      <c r="E5" s="48"/>
      <c r="F5" s="48"/>
      <c r="G5" s="48"/>
      <c r="H5" s="10" t="s">
        <v>30</v>
      </c>
      <c r="I5" s="51" t="s">
        <v>50</v>
      </c>
    </row>
    <row r="6" spans="1:9" ht="13.5" customHeight="1">
      <c r="A6" s="12" t="s">
        <v>409</v>
      </c>
      <c r="B6" s="12"/>
      <c r="C6" s="12"/>
      <c r="D6" s="12"/>
      <c r="E6" s="12"/>
      <c r="F6" s="12"/>
      <c r="G6" s="12"/>
      <c r="H6" s="11" t="s">
        <v>28</v>
      </c>
      <c r="I6" s="16" t="s">
        <v>410</v>
      </c>
    </row>
    <row r="7" spans="1:9" ht="18" customHeight="1">
      <c r="A7" s="11" t="s">
        <v>94</v>
      </c>
      <c r="B7" s="11"/>
      <c r="C7" s="11"/>
      <c r="D7" s="10"/>
      <c r="E7" s="10"/>
      <c r="F7" s="10"/>
      <c r="G7" s="10"/>
      <c r="H7" s="11"/>
      <c r="I7" s="49"/>
    </row>
    <row r="8" spans="1:9" ht="14.25" customHeight="1">
      <c r="A8" s="11" t="s">
        <v>95</v>
      </c>
      <c r="B8" s="11"/>
      <c r="C8" s="11"/>
      <c r="D8" s="10"/>
      <c r="E8" s="10"/>
      <c r="F8" s="10"/>
      <c r="G8" s="10"/>
      <c r="H8" s="11"/>
      <c r="I8" s="17"/>
    </row>
    <row r="9" spans="1:9" ht="9.75" customHeight="1">
      <c r="A9" s="11" t="s">
        <v>96</v>
      </c>
      <c r="B9" s="11"/>
      <c r="C9" s="11"/>
      <c r="D9" s="10"/>
      <c r="E9" s="10"/>
      <c r="F9" s="10"/>
      <c r="G9" s="10"/>
      <c r="H9" s="11" t="s">
        <v>26</v>
      </c>
      <c r="I9" s="16" t="s">
        <v>160</v>
      </c>
    </row>
    <row r="10" spans="1:9" ht="22.5" customHeight="1">
      <c r="A10" s="11" t="s">
        <v>140</v>
      </c>
      <c r="B10"/>
      <c r="C10" s="133" t="s">
        <v>231</v>
      </c>
      <c r="D10" s="134"/>
      <c r="E10" s="134"/>
      <c r="F10" s="134"/>
      <c r="G10" s="15"/>
      <c r="H10" s="11" t="s">
        <v>87</v>
      </c>
      <c r="I10" s="16" t="s">
        <v>162</v>
      </c>
    </row>
    <row r="11" spans="1:9" ht="15.75" customHeight="1">
      <c r="A11" s="11" t="s">
        <v>242</v>
      </c>
      <c r="B11" s="11"/>
      <c r="C11" s="11"/>
      <c r="D11" s="10"/>
      <c r="E11" s="10"/>
      <c r="F11" s="10"/>
      <c r="G11" s="10"/>
      <c r="H11" s="11" t="s">
        <v>76</v>
      </c>
      <c r="I11" s="16" t="s">
        <v>161</v>
      </c>
    </row>
    <row r="12" spans="1:9" ht="13.5" customHeight="1">
      <c r="A12" s="11" t="s">
        <v>56</v>
      </c>
      <c r="B12" s="11"/>
      <c r="C12" s="11"/>
      <c r="D12" s="10"/>
      <c r="E12" s="10"/>
      <c r="F12" s="10"/>
      <c r="G12" s="10"/>
      <c r="H12" s="11"/>
      <c r="I12" s="43"/>
    </row>
    <row r="13" spans="1:9" ht="13.5" customHeight="1" thickBot="1">
      <c r="A13" s="11" t="s">
        <v>1</v>
      </c>
      <c r="B13" s="11"/>
      <c r="C13" s="11"/>
      <c r="D13" s="10"/>
      <c r="E13" s="10"/>
      <c r="F13" s="10"/>
      <c r="G13" s="10"/>
      <c r="H13" s="11" t="s">
        <v>27</v>
      </c>
      <c r="I13" s="18" t="s">
        <v>0</v>
      </c>
    </row>
    <row r="14" spans="2:9" ht="14.25" customHeight="1">
      <c r="B14" s="33"/>
      <c r="C14" s="33" t="s">
        <v>38</v>
      </c>
      <c r="D14" s="10"/>
      <c r="E14" s="10"/>
      <c r="F14" s="10"/>
      <c r="G14" s="10"/>
      <c r="H14" s="10"/>
      <c r="I14" s="21"/>
    </row>
    <row r="15" spans="1:9" ht="5.25" customHeight="1">
      <c r="A15" s="32"/>
      <c r="B15" s="32"/>
      <c r="C15" s="13"/>
      <c r="D15" s="14"/>
      <c r="E15" s="14"/>
      <c r="F15" s="14"/>
      <c r="G15" s="14"/>
      <c r="H15" s="14"/>
      <c r="I15" s="15"/>
    </row>
    <row r="16" spans="1:9" ht="12.75" customHeight="1">
      <c r="A16" s="121"/>
      <c r="B16" s="7"/>
      <c r="C16" s="23"/>
      <c r="D16" s="5"/>
      <c r="E16" s="24"/>
      <c r="F16" s="29" t="s">
        <v>9</v>
      </c>
      <c r="G16" s="25"/>
      <c r="H16" s="30"/>
      <c r="I16" s="27"/>
    </row>
    <row r="17" spans="1:9" ht="9.75" customHeight="1">
      <c r="A17" s="23"/>
      <c r="B17" s="7" t="s">
        <v>23</v>
      </c>
      <c r="C17" s="23" t="s">
        <v>89</v>
      </c>
      <c r="D17" s="5" t="s">
        <v>72</v>
      </c>
      <c r="E17" s="27" t="s">
        <v>97</v>
      </c>
      <c r="F17" s="31" t="s">
        <v>10</v>
      </c>
      <c r="G17" s="27" t="s">
        <v>13</v>
      </c>
      <c r="H17" s="26"/>
      <c r="I17" s="27" t="s">
        <v>4</v>
      </c>
    </row>
    <row r="18" spans="1:9" ht="9.75" customHeight="1">
      <c r="A18" s="23" t="s">
        <v>7</v>
      </c>
      <c r="B18" s="7" t="s">
        <v>24</v>
      </c>
      <c r="C18" s="23" t="s">
        <v>90</v>
      </c>
      <c r="D18" s="5" t="s">
        <v>73</v>
      </c>
      <c r="E18" s="28" t="s">
        <v>98</v>
      </c>
      <c r="F18" s="5" t="s">
        <v>11</v>
      </c>
      <c r="G18" s="5" t="s">
        <v>14</v>
      </c>
      <c r="H18" s="5" t="s">
        <v>15</v>
      </c>
      <c r="I18" s="5" t="s">
        <v>5</v>
      </c>
    </row>
    <row r="19" spans="1:9" ht="9.75" customHeight="1">
      <c r="A19" s="122"/>
      <c r="B19" s="7" t="s">
        <v>25</v>
      </c>
      <c r="C19" s="23" t="s">
        <v>91</v>
      </c>
      <c r="D19" s="5" t="s">
        <v>5</v>
      </c>
      <c r="E19" s="28" t="s">
        <v>99</v>
      </c>
      <c r="F19" s="5" t="s">
        <v>12</v>
      </c>
      <c r="G19" s="5"/>
      <c r="H19" s="5"/>
      <c r="I19" s="5"/>
    </row>
    <row r="20" spans="1:9" ht="9.75" customHeight="1">
      <c r="A20" s="122"/>
      <c r="B20" s="7"/>
      <c r="C20" s="7"/>
      <c r="D20" s="5"/>
      <c r="E20" s="28"/>
      <c r="F20" s="5"/>
      <c r="G20" s="5"/>
      <c r="H20" s="5"/>
      <c r="I20" s="73"/>
    </row>
    <row r="21" spans="1:9" ht="9.75" customHeight="1">
      <c r="A21" s="105">
        <v>1</v>
      </c>
      <c r="B21" s="87">
        <v>2</v>
      </c>
      <c r="C21" s="87">
        <v>3</v>
      </c>
      <c r="D21" s="27" t="s">
        <v>2</v>
      </c>
      <c r="E21" s="26" t="s">
        <v>3</v>
      </c>
      <c r="F21" s="27" t="s">
        <v>16</v>
      </c>
      <c r="G21" s="27" t="s">
        <v>17</v>
      </c>
      <c r="H21" s="27" t="s">
        <v>18</v>
      </c>
      <c r="I21" s="27" t="s">
        <v>19</v>
      </c>
    </row>
    <row r="22" spans="1:9" s="52" customFormat="1" ht="15.75" customHeight="1">
      <c r="A22" s="81" t="s">
        <v>22</v>
      </c>
      <c r="B22" s="88" t="s">
        <v>34</v>
      </c>
      <c r="C22" s="88" t="s">
        <v>46</v>
      </c>
      <c r="D22" s="74">
        <f>D23+D30</f>
        <v>7070400</v>
      </c>
      <c r="E22" s="74">
        <f>E23+E30</f>
        <v>3937603.31</v>
      </c>
      <c r="F22" s="74" t="s">
        <v>185</v>
      </c>
      <c r="G22" s="74">
        <v>252091.68</v>
      </c>
      <c r="H22" s="74">
        <f>E22+G22</f>
        <v>4189694.99</v>
      </c>
      <c r="I22" s="74">
        <f aca="true" t="shared" si="0" ref="I22:I28">D22-H22</f>
        <v>2880705.01</v>
      </c>
    </row>
    <row r="23" spans="1:9" s="54" customFormat="1" ht="15.75" customHeight="1">
      <c r="A23" s="89" t="s">
        <v>8</v>
      </c>
      <c r="B23" s="90" t="s">
        <v>156</v>
      </c>
      <c r="C23" s="88" t="s">
        <v>125</v>
      </c>
      <c r="D23" s="74">
        <f>D24+D25+D26+D27+D28</f>
        <v>2679900</v>
      </c>
      <c r="E23" s="74">
        <f>E24+E25+E26+E27+E28</f>
        <v>2373700</v>
      </c>
      <c r="F23" s="76" t="s">
        <v>185</v>
      </c>
      <c r="G23" s="76" t="s">
        <v>185</v>
      </c>
      <c r="H23" s="74">
        <f aca="true" t="shared" si="1" ref="H23:H28">E23</f>
        <v>2373700</v>
      </c>
      <c r="I23" s="74">
        <f t="shared" si="0"/>
        <v>306200</v>
      </c>
    </row>
    <row r="24" spans="1:9" ht="15.75" customHeight="1">
      <c r="A24" s="77" t="s">
        <v>168</v>
      </c>
      <c r="B24" s="76" t="s">
        <v>185</v>
      </c>
      <c r="C24" s="80" t="s">
        <v>102</v>
      </c>
      <c r="D24" s="80" t="s">
        <v>378</v>
      </c>
      <c r="E24" s="58">
        <v>2127300</v>
      </c>
      <c r="F24" s="76" t="s">
        <v>185</v>
      </c>
      <c r="G24" s="76" t="s">
        <v>185</v>
      </c>
      <c r="H24" s="78">
        <f t="shared" si="1"/>
        <v>2127300</v>
      </c>
      <c r="I24" s="78">
        <f t="shared" si="0"/>
        <v>0</v>
      </c>
    </row>
    <row r="25" spans="1:9" ht="15.75" customHeight="1">
      <c r="A25" s="77" t="s">
        <v>169</v>
      </c>
      <c r="B25" s="76" t="s">
        <v>185</v>
      </c>
      <c r="C25" s="80" t="s">
        <v>103</v>
      </c>
      <c r="D25" s="80" t="s">
        <v>379</v>
      </c>
      <c r="E25" s="78">
        <v>59900</v>
      </c>
      <c r="F25" s="76" t="s">
        <v>185</v>
      </c>
      <c r="G25" s="76" t="s">
        <v>185</v>
      </c>
      <c r="H25" s="78">
        <f t="shared" si="1"/>
        <v>59900</v>
      </c>
      <c r="I25" s="78">
        <f t="shared" si="0"/>
        <v>0</v>
      </c>
    </row>
    <row r="26" spans="1:9" ht="15.75" customHeight="1">
      <c r="A26" s="77" t="s">
        <v>194</v>
      </c>
      <c r="B26" s="76" t="s">
        <v>185</v>
      </c>
      <c r="C26" s="80" t="s">
        <v>226</v>
      </c>
      <c r="D26" s="80" t="s">
        <v>380</v>
      </c>
      <c r="E26" s="78">
        <v>200</v>
      </c>
      <c r="F26" s="76" t="s">
        <v>185</v>
      </c>
      <c r="G26" s="76" t="s">
        <v>185</v>
      </c>
      <c r="H26" s="78">
        <f t="shared" si="1"/>
        <v>200</v>
      </c>
      <c r="I26" s="78">
        <f t="shared" si="0"/>
        <v>0</v>
      </c>
    </row>
    <row r="27" spans="1:9" ht="15.75" customHeight="1">
      <c r="A27" s="77" t="s">
        <v>170</v>
      </c>
      <c r="B27" s="76" t="s">
        <v>185</v>
      </c>
      <c r="C27" s="80" t="s">
        <v>104</v>
      </c>
      <c r="D27" s="80" t="s">
        <v>381</v>
      </c>
      <c r="E27" s="78">
        <v>0</v>
      </c>
      <c r="F27" s="76" t="s">
        <v>185</v>
      </c>
      <c r="G27" s="76" t="s">
        <v>185</v>
      </c>
      <c r="H27" s="78">
        <f t="shared" si="1"/>
        <v>0</v>
      </c>
      <c r="I27" s="78">
        <f t="shared" si="0"/>
        <v>16000</v>
      </c>
    </row>
    <row r="28" spans="1:9" ht="15.75" customHeight="1">
      <c r="A28" s="77" t="s">
        <v>202</v>
      </c>
      <c r="B28" s="76" t="s">
        <v>185</v>
      </c>
      <c r="C28" s="80" t="s">
        <v>167</v>
      </c>
      <c r="D28" s="58">
        <v>476500</v>
      </c>
      <c r="E28" s="78">
        <v>186300</v>
      </c>
      <c r="F28" s="76" t="s">
        <v>185</v>
      </c>
      <c r="G28" s="76" t="s">
        <v>185</v>
      </c>
      <c r="H28" s="78">
        <f t="shared" si="1"/>
        <v>186300</v>
      </c>
      <c r="I28" s="78">
        <f t="shared" si="0"/>
        <v>290200</v>
      </c>
    </row>
    <row r="29" spans="1:9" s="46" customFormat="1" ht="15.75" customHeight="1">
      <c r="A29" s="76" t="s">
        <v>185</v>
      </c>
      <c r="B29" s="76" t="s">
        <v>185</v>
      </c>
      <c r="C29" s="76" t="s">
        <v>185</v>
      </c>
      <c r="D29" s="76" t="s">
        <v>185</v>
      </c>
      <c r="E29" s="76" t="s">
        <v>185</v>
      </c>
      <c r="F29" s="76" t="s">
        <v>185</v>
      </c>
      <c r="G29" s="76" t="s">
        <v>185</v>
      </c>
      <c r="H29" s="76" t="s">
        <v>185</v>
      </c>
      <c r="I29" s="76" t="s">
        <v>185</v>
      </c>
    </row>
    <row r="30" spans="1:9" s="52" customFormat="1" ht="15.75" customHeight="1">
      <c r="A30" s="81" t="s">
        <v>127</v>
      </c>
      <c r="B30" s="91" t="s">
        <v>157</v>
      </c>
      <c r="C30" s="82" t="s">
        <v>105</v>
      </c>
      <c r="D30" s="74">
        <f>D31+D80</f>
        <v>4390500</v>
      </c>
      <c r="E30" s="74">
        <f>E31+E80</f>
        <v>1563903.31</v>
      </c>
      <c r="F30" s="74" t="s">
        <v>185</v>
      </c>
      <c r="G30" s="74" t="s">
        <v>185</v>
      </c>
      <c r="H30" s="74">
        <f>E30</f>
        <v>1563903.31</v>
      </c>
      <c r="I30" s="74">
        <f>D30-H30</f>
        <v>2826596.69</v>
      </c>
    </row>
    <row r="31" spans="1:9" s="52" customFormat="1" ht="15.75" customHeight="1">
      <c r="A31" s="81" t="s">
        <v>126</v>
      </c>
      <c r="B31" s="76" t="s">
        <v>185</v>
      </c>
      <c r="C31" s="82" t="s">
        <v>184</v>
      </c>
      <c r="D31" s="74">
        <f>D32+D42+D52+D56+D61+D65+D78</f>
        <v>3694600</v>
      </c>
      <c r="E31" s="74">
        <f>E32+E42+E56+E65+E78+E79</f>
        <v>1179783.8800000001</v>
      </c>
      <c r="F31" s="76" t="s">
        <v>185</v>
      </c>
      <c r="G31" s="76" t="s">
        <v>185</v>
      </c>
      <c r="H31" s="74">
        <f aca="true" t="shared" si="2" ref="H31:H38">E31</f>
        <v>1179783.8800000001</v>
      </c>
      <c r="I31" s="74">
        <f aca="true" t="shared" si="3" ref="I31:I38">D31-H31</f>
        <v>2514816.12</v>
      </c>
    </row>
    <row r="32" spans="1:9" ht="15.75" customHeight="1">
      <c r="A32" s="81" t="s">
        <v>119</v>
      </c>
      <c r="B32" s="76" t="s">
        <v>185</v>
      </c>
      <c r="C32" s="82" t="s">
        <v>106</v>
      </c>
      <c r="D32" s="82" t="s">
        <v>382</v>
      </c>
      <c r="E32" s="74">
        <f>E33+E37+E41</f>
        <v>219938.4</v>
      </c>
      <c r="F32" s="76" t="s">
        <v>185</v>
      </c>
      <c r="G32" s="76" t="s">
        <v>185</v>
      </c>
      <c r="H32" s="74">
        <f t="shared" si="2"/>
        <v>219938.4</v>
      </c>
      <c r="I32" s="74">
        <f t="shared" si="3"/>
        <v>405561.6</v>
      </c>
    </row>
    <row r="33" spans="1:9" ht="15.75" customHeight="1">
      <c r="A33" s="81"/>
      <c r="B33" s="120" t="s">
        <v>185</v>
      </c>
      <c r="C33" s="86" t="s">
        <v>306</v>
      </c>
      <c r="D33" s="82" t="s">
        <v>382</v>
      </c>
      <c r="E33" s="75">
        <f>E34+E35+E36</f>
        <v>219759</v>
      </c>
      <c r="F33" s="79" t="s">
        <v>185</v>
      </c>
      <c r="G33" s="79" t="s">
        <v>185</v>
      </c>
      <c r="H33" s="74">
        <f t="shared" si="2"/>
        <v>219759</v>
      </c>
      <c r="I33" s="74">
        <f t="shared" si="3"/>
        <v>405741</v>
      </c>
    </row>
    <row r="34" spans="1:9" ht="15.75" customHeight="1">
      <c r="A34" s="77"/>
      <c r="B34" s="76" t="s">
        <v>185</v>
      </c>
      <c r="C34" s="80" t="s">
        <v>307</v>
      </c>
      <c r="D34" s="82" t="s">
        <v>382</v>
      </c>
      <c r="E34" s="58">
        <v>219759</v>
      </c>
      <c r="F34" s="76" t="s">
        <v>185</v>
      </c>
      <c r="G34" s="76" t="s">
        <v>185</v>
      </c>
      <c r="H34" s="78">
        <f t="shared" si="2"/>
        <v>219759</v>
      </c>
      <c r="I34" s="78">
        <f t="shared" si="3"/>
        <v>405741</v>
      </c>
    </row>
    <row r="35" spans="1:9" ht="15.75" customHeight="1">
      <c r="A35" s="77"/>
      <c r="B35" s="76" t="s">
        <v>185</v>
      </c>
      <c r="C35" s="80" t="s">
        <v>308</v>
      </c>
      <c r="D35" s="78">
        <v>0</v>
      </c>
      <c r="E35" s="58">
        <v>0</v>
      </c>
      <c r="F35" s="76" t="s">
        <v>185</v>
      </c>
      <c r="G35" s="76" t="s">
        <v>185</v>
      </c>
      <c r="H35" s="78">
        <f t="shared" si="2"/>
        <v>0</v>
      </c>
      <c r="I35" s="78">
        <f t="shared" si="3"/>
        <v>0</v>
      </c>
    </row>
    <row r="36" spans="1:9" ht="15.75" customHeight="1">
      <c r="A36" s="77"/>
      <c r="B36" s="76" t="s">
        <v>185</v>
      </c>
      <c r="C36" s="80" t="s">
        <v>309</v>
      </c>
      <c r="D36" s="78">
        <v>0</v>
      </c>
      <c r="E36" s="58">
        <v>0</v>
      </c>
      <c r="F36" s="76" t="s">
        <v>185</v>
      </c>
      <c r="G36" s="76" t="s">
        <v>185</v>
      </c>
      <c r="H36" s="78">
        <f t="shared" si="2"/>
        <v>0</v>
      </c>
      <c r="I36" s="78">
        <f t="shared" si="3"/>
        <v>0</v>
      </c>
    </row>
    <row r="37" spans="1:9" ht="15.75" customHeight="1">
      <c r="A37" s="77"/>
      <c r="B37" s="76" t="s">
        <v>185</v>
      </c>
      <c r="C37" s="82" t="s">
        <v>321</v>
      </c>
      <c r="D37" s="74">
        <v>0</v>
      </c>
      <c r="E37" s="74">
        <f>E38+E39+E40</f>
        <v>179.4</v>
      </c>
      <c r="F37" s="76" t="s">
        <v>185</v>
      </c>
      <c r="G37" s="76" t="s">
        <v>185</v>
      </c>
      <c r="H37" s="74">
        <f t="shared" si="2"/>
        <v>179.4</v>
      </c>
      <c r="I37" s="74">
        <f t="shared" si="3"/>
        <v>-179.4</v>
      </c>
    </row>
    <row r="38" spans="1:9" ht="15.75" customHeight="1">
      <c r="A38" s="77"/>
      <c r="B38" s="76" t="s">
        <v>185</v>
      </c>
      <c r="C38" s="80" t="s">
        <v>322</v>
      </c>
      <c r="D38" s="78">
        <v>0</v>
      </c>
      <c r="E38" s="78">
        <v>179.4</v>
      </c>
      <c r="F38" s="76" t="s">
        <v>185</v>
      </c>
      <c r="G38" s="76" t="s">
        <v>185</v>
      </c>
      <c r="H38" s="78">
        <f t="shared" si="2"/>
        <v>179.4</v>
      </c>
      <c r="I38" s="78">
        <f t="shared" si="3"/>
        <v>-179.4</v>
      </c>
    </row>
    <row r="39" spans="1:9" ht="15.75" customHeight="1">
      <c r="A39" s="77"/>
      <c r="B39" s="76" t="s">
        <v>185</v>
      </c>
      <c r="C39" s="80" t="s">
        <v>323</v>
      </c>
      <c r="D39" s="78">
        <v>0</v>
      </c>
      <c r="E39" s="78">
        <v>0</v>
      </c>
      <c r="F39" s="76" t="s">
        <v>185</v>
      </c>
      <c r="G39" s="76" t="s">
        <v>185</v>
      </c>
      <c r="H39" s="78">
        <v>0</v>
      </c>
      <c r="I39" s="78">
        <v>0</v>
      </c>
    </row>
    <row r="40" spans="1:9" ht="15.75" customHeight="1">
      <c r="A40" s="77"/>
      <c r="B40" s="76" t="s">
        <v>185</v>
      </c>
      <c r="C40" s="80" t="s">
        <v>324</v>
      </c>
      <c r="D40" s="78">
        <v>0</v>
      </c>
      <c r="E40" s="58">
        <v>0</v>
      </c>
      <c r="F40" s="76" t="s">
        <v>185</v>
      </c>
      <c r="G40" s="76" t="s">
        <v>185</v>
      </c>
      <c r="H40" s="78">
        <v>0</v>
      </c>
      <c r="I40" s="78">
        <v>0</v>
      </c>
    </row>
    <row r="41" spans="1:9" s="52" customFormat="1" ht="15.75" customHeight="1">
      <c r="A41" s="81"/>
      <c r="B41" s="76" t="s">
        <v>185</v>
      </c>
      <c r="C41" s="82" t="s">
        <v>171</v>
      </c>
      <c r="D41" s="74">
        <v>0</v>
      </c>
      <c r="E41" s="74">
        <v>0</v>
      </c>
      <c r="F41" s="76" t="s">
        <v>185</v>
      </c>
      <c r="G41" s="76" t="s">
        <v>185</v>
      </c>
      <c r="H41" s="74">
        <v>0</v>
      </c>
      <c r="I41" s="74">
        <v>0</v>
      </c>
    </row>
    <row r="42" spans="1:9" s="52" customFormat="1" ht="15.75" customHeight="1">
      <c r="A42" s="81" t="s">
        <v>174</v>
      </c>
      <c r="B42" s="76" t="s">
        <v>185</v>
      </c>
      <c r="C42" s="82" t="s">
        <v>205</v>
      </c>
      <c r="D42" s="74">
        <f>D43+D48+D52</f>
        <v>15300</v>
      </c>
      <c r="E42" s="74">
        <f>E43+E48+E52</f>
        <v>25354.84</v>
      </c>
      <c r="F42" s="76" t="s">
        <v>185</v>
      </c>
      <c r="G42" s="76" t="s">
        <v>185</v>
      </c>
      <c r="H42" s="74">
        <f>E42</f>
        <v>25354.84</v>
      </c>
      <c r="I42" s="74">
        <f>D42-H42</f>
        <v>-10054.84</v>
      </c>
    </row>
    <row r="43" spans="1:9" s="72" customFormat="1" ht="15.75" customHeight="1">
      <c r="A43" s="77"/>
      <c r="B43" s="76" t="s">
        <v>185</v>
      </c>
      <c r="C43" s="83" t="s">
        <v>217</v>
      </c>
      <c r="D43" s="78">
        <v>15300</v>
      </c>
      <c r="E43" s="78">
        <f>E44+E45+E46</f>
        <v>2214.27</v>
      </c>
      <c r="F43" s="76" t="s">
        <v>185</v>
      </c>
      <c r="G43" s="76" t="s">
        <v>185</v>
      </c>
      <c r="H43" s="78">
        <f>E43</f>
        <v>2214.27</v>
      </c>
      <c r="I43" s="78">
        <f>D43-H43</f>
        <v>13085.73</v>
      </c>
    </row>
    <row r="44" spans="1:9" s="72" customFormat="1" ht="15.75" customHeight="1">
      <c r="A44" s="77"/>
      <c r="B44" s="76" t="s">
        <v>185</v>
      </c>
      <c r="C44" s="83" t="s">
        <v>216</v>
      </c>
      <c r="D44" s="78">
        <v>15300</v>
      </c>
      <c r="E44" s="78">
        <v>1805.85</v>
      </c>
      <c r="F44" s="76" t="s">
        <v>185</v>
      </c>
      <c r="G44" s="76" t="s">
        <v>185</v>
      </c>
      <c r="H44" s="78">
        <f>E44</f>
        <v>1805.85</v>
      </c>
      <c r="I44" s="78">
        <f>D44-H44</f>
        <v>13494.15</v>
      </c>
    </row>
    <row r="45" spans="1:9" s="72" customFormat="1" ht="15.75" customHeight="1">
      <c r="A45" s="77"/>
      <c r="B45" s="76" t="s">
        <v>185</v>
      </c>
      <c r="C45" s="83" t="s">
        <v>314</v>
      </c>
      <c r="D45" s="78">
        <v>0</v>
      </c>
      <c r="E45" s="78">
        <v>141.75</v>
      </c>
      <c r="F45" s="76" t="s">
        <v>185</v>
      </c>
      <c r="G45" s="76" t="s">
        <v>185</v>
      </c>
      <c r="H45" s="78">
        <f>E45</f>
        <v>141.75</v>
      </c>
      <c r="I45" s="78">
        <f>D45-H45</f>
        <v>-141.75</v>
      </c>
    </row>
    <row r="46" spans="1:9" s="72" customFormat="1" ht="15.75" customHeight="1">
      <c r="A46" s="77"/>
      <c r="B46" s="76" t="s">
        <v>185</v>
      </c>
      <c r="C46" s="83" t="s">
        <v>406</v>
      </c>
      <c r="D46" s="78">
        <v>0</v>
      </c>
      <c r="E46" s="78">
        <v>266.67</v>
      </c>
      <c r="F46" s="76" t="s">
        <v>185</v>
      </c>
      <c r="G46" s="76" t="s">
        <v>185</v>
      </c>
      <c r="H46" s="78">
        <v>0</v>
      </c>
      <c r="I46" s="78">
        <v>0</v>
      </c>
    </row>
    <row r="47" spans="1:9" s="72" customFormat="1" ht="15.75" customHeight="1">
      <c r="A47" s="77"/>
      <c r="B47" s="76" t="s">
        <v>185</v>
      </c>
      <c r="C47" s="83" t="s">
        <v>235</v>
      </c>
      <c r="D47" s="78">
        <f>D48+D49+D50</f>
        <v>0</v>
      </c>
      <c r="E47" s="78">
        <v>0</v>
      </c>
      <c r="F47" s="76" t="s">
        <v>185</v>
      </c>
      <c r="G47" s="76" t="s">
        <v>185</v>
      </c>
      <c r="H47" s="78">
        <v>0</v>
      </c>
      <c r="I47" s="78">
        <v>0</v>
      </c>
    </row>
    <row r="48" spans="1:9" s="52" customFormat="1" ht="15.75" customHeight="1">
      <c r="A48" s="81"/>
      <c r="B48" s="76" t="s">
        <v>185</v>
      </c>
      <c r="C48" s="82" t="s">
        <v>346</v>
      </c>
      <c r="D48" s="74">
        <v>0</v>
      </c>
      <c r="E48" s="74">
        <f>E49+E50</f>
        <v>23139.46</v>
      </c>
      <c r="F48" s="76" t="s">
        <v>185</v>
      </c>
      <c r="G48" s="76" t="s">
        <v>185</v>
      </c>
      <c r="H48" s="74">
        <f>E48</f>
        <v>23139.46</v>
      </c>
      <c r="I48" s="74">
        <f>D48-H48</f>
        <v>-23139.46</v>
      </c>
    </row>
    <row r="49" spans="1:9" s="72" customFormat="1" ht="15.75" customHeight="1">
      <c r="A49" s="77"/>
      <c r="B49" s="76" t="s">
        <v>185</v>
      </c>
      <c r="C49" s="83" t="s">
        <v>347</v>
      </c>
      <c r="D49" s="78">
        <v>0</v>
      </c>
      <c r="E49" s="78">
        <v>22820.57</v>
      </c>
      <c r="F49" s="76" t="s">
        <v>185</v>
      </c>
      <c r="G49" s="76" t="s">
        <v>185</v>
      </c>
      <c r="H49" s="78">
        <f>E49</f>
        <v>22820.57</v>
      </c>
      <c r="I49" s="78">
        <f>D49-H49</f>
        <v>-22820.57</v>
      </c>
    </row>
    <row r="50" spans="1:9" s="72" customFormat="1" ht="15.75" customHeight="1">
      <c r="A50" s="77"/>
      <c r="B50" s="76" t="s">
        <v>185</v>
      </c>
      <c r="C50" s="83" t="s">
        <v>348</v>
      </c>
      <c r="D50" s="78">
        <v>0</v>
      </c>
      <c r="E50" s="78">
        <v>318.89</v>
      </c>
      <c r="F50" s="76" t="s">
        <v>185</v>
      </c>
      <c r="G50" s="76" t="s">
        <v>185</v>
      </c>
      <c r="H50" s="78">
        <f>E50</f>
        <v>318.89</v>
      </c>
      <c r="I50" s="78">
        <f>D50-H50</f>
        <v>-318.89</v>
      </c>
    </row>
    <row r="51" spans="1:9" s="72" customFormat="1" ht="15.75" customHeight="1">
      <c r="A51" s="81"/>
      <c r="B51" s="76" t="s">
        <v>185</v>
      </c>
      <c r="C51" s="83" t="s">
        <v>240</v>
      </c>
      <c r="D51" s="83" t="s">
        <v>186</v>
      </c>
      <c r="E51" s="78">
        <v>0</v>
      </c>
      <c r="F51" s="100" t="s">
        <v>185</v>
      </c>
      <c r="G51" s="100" t="s">
        <v>185</v>
      </c>
      <c r="H51" s="78">
        <v>0</v>
      </c>
      <c r="I51" s="78">
        <v>0</v>
      </c>
    </row>
    <row r="52" spans="1:9" s="52" customFormat="1" ht="21" customHeight="1">
      <c r="A52" s="81" t="s">
        <v>339</v>
      </c>
      <c r="B52" s="76" t="s">
        <v>185</v>
      </c>
      <c r="C52" s="82" t="s">
        <v>342</v>
      </c>
      <c r="D52" s="74">
        <f>D53+D54+D55</f>
        <v>0</v>
      </c>
      <c r="E52" s="74">
        <f>E53+E54+E55</f>
        <v>1.11</v>
      </c>
      <c r="F52" s="76" t="s">
        <v>185</v>
      </c>
      <c r="G52" s="76" t="s">
        <v>185</v>
      </c>
      <c r="H52" s="74">
        <f>E52</f>
        <v>1.11</v>
      </c>
      <c r="I52" s="74">
        <f>I53+I54+I55</f>
        <v>0</v>
      </c>
    </row>
    <row r="53" spans="1:9" s="72" customFormat="1" ht="21" customHeight="1">
      <c r="A53" s="81"/>
      <c r="B53" s="76" t="s">
        <v>185</v>
      </c>
      <c r="C53" s="83" t="s">
        <v>340</v>
      </c>
      <c r="D53" s="83" t="s">
        <v>186</v>
      </c>
      <c r="E53" s="78">
        <v>0</v>
      </c>
      <c r="F53" s="100" t="s">
        <v>185</v>
      </c>
      <c r="G53" s="100" t="s">
        <v>185</v>
      </c>
      <c r="H53" s="78">
        <f aca="true" t="shared" si="4" ref="H53:H62">E53</f>
        <v>0</v>
      </c>
      <c r="I53" s="78">
        <f>D53-H53</f>
        <v>0</v>
      </c>
    </row>
    <row r="54" spans="1:9" s="72" customFormat="1" ht="15.75" customHeight="1">
      <c r="A54" s="81"/>
      <c r="B54" s="76" t="s">
        <v>185</v>
      </c>
      <c r="C54" s="83" t="s">
        <v>341</v>
      </c>
      <c r="D54" s="83" t="s">
        <v>186</v>
      </c>
      <c r="E54" s="78">
        <v>1.11</v>
      </c>
      <c r="F54" s="100" t="s">
        <v>185</v>
      </c>
      <c r="G54" s="100" t="s">
        <v>185</v>
      </c>
      <c r="H54" s="78">
        <f t="shared" si="4"/>
        <v>1.11</v>
      </c>
      <c r="I54" s="78">
        <v>0</v>
      </c>
    </row>
    <row r="55" spans="1:9" s="72" customFormat="1" ht="15.75" customHeight="1">
      <c r="A55" s="81"/>
      <c r="B55" s="76" t="s">
        <v>185</v>
      </c>
      <c r="C55" s="83" t="s">
        <v>355</v>
      </c>
      <c r="D55" s="83" t="s">
        <v>186</v>
      </c>
      <c r="E55" s="78">
        <v>0</v>
      </c>
      <c r="F55" s="100" t="s">
        <v>185</v>
      </c>
      <c r="G55" s="100" t="s">
        <v>185</v>
      </c>
      <c r="H55" s="78">
        <f>E55</f>
        <v>0</v>
      </c>
      <c r="I55" s="78">
        <v>0</v>
      </c>
    </row>
    <row r="56" spans="1:9" ht="15.75" customHeight="1">
      <c r="A56" s="81" t="s">
        <v>120</v>
      </c>
      <c r="B56" s="76"/>
      <c r="C56" s="82" t="s">
        <v>233</v>
      </c>
      <c r="D56" s="82" t="s">
        <v>387</v>
      </c>
      <c r="E56" s="74">
        <f>E57+E61</f>
        <v>212647.55</v>
      </c>
      <c r="F56" s="76" t="s">
        <v>185</v>
      </c>
      <c r="G56" s="76" t="s">
        <v>185</v>
      </c>
      <c r="H56" s="74">
        <f>H57+H61</f>
        <v>212647.55</v>
      </c>
      <c r="I56" s="74">
        <f>D56-H56</f>
        <v>-33547.54999999999</v>
      </c>
    </row>
    <row r="57" spans="1:9" ht="15.75" customHeight="1">
      <c r="A57" s="77" t="s">
        <v>120</v>
      </c>
      <c r="B57" s="76" t="s">
        <v>185</v>
      </c>
      <c r="C57" s="80" t="s">
        <v>232</v>
      </c>
      <c r="D57" s="80" t="s">
        <v>387</v>
      </c>
      <c r="E57" s="58">
        <f>E58+E59+E60</f>
        <v>212647.55</v>
      </c>
      <c r="F57" s="76" t="s">
        <v>185</v>
      </c>
      <c r="G57" s="76" t="s">
        <v>185</v>
      </c>
      <c r="H57" s="78">
        <f>E57</f>
        <v>212647.55</v>
      </c>
      <c r="I57" s="78">
        <f>D57-H57</f>
        <v>-33547.54999999999</v>
      </c>
    </row>
    <row r="58" spans="1:9" ht="15.75" customHeight="1">
      <c r="A58" s="77"/>
      <c r="B58" s="76" t="s">
        <v>185</v>
      </c>
      <c r="C58" s="80" t="s">
        <v>223</v>
      </c>
      <c r="D58" s="80" t="s">
        <v>387</v>
      </c>
      <c r="E58" s="58">
        <v>211147.5</v>
      </c>
      <c r="F58" s="76" t="s">
        <v>185</v>
      </c>
      <c r="G58" s="76" t="s">
        <v>185</v>
      </c>
      <c r="H58" s="78">
        <f t="shared" si="4"/>
        <v>211147.5</v>
      </c>
      <c r="I58" s="78">
        <f>D58-H58</f>
        <v>-32047.5</v>
      </c>
    </row>
    <row r="59" spans="1:9" ht="15.75" customHeight="1">
      <c r="A59" s="77"/>
      <c r="B59" s="76" t="s">
        <v>185</v>
      </c>
      <c r="C59" s="80" t="s">
        <v>224</v>
      </c>
      <c r="D59" s="80" t="s">
        <v>186</v>
      </c>
      <c r="E59" s="58">
        <v>1500.05</v>
      </c>
      <c r="F59" s="76" t="s">
        <v>185</v>
      </c>
      <c r="G59" s="76" t="s">
        <v>185</v>
      </c>
      <c r="H59" s="78">
        <f t="shared" si="4"/>
        <v>1500.05</v>
      </c>
      <c r="I59" s="78">
        <f>D59-H59</f>
        <v>-1500.05</v>
      </c>
    </row>
    <row r="60" spans="1:9" ht="19.5" customHeight="1">
      <c r="A60" s="81"/>
      <c r="B60" s="76" t="s">
        <v>185</v>
      </c>
      <c r="C60" s="83" t="s">
        <v>225</v>
      </c>
      <c r="D60" s="83" t="s">
        <v>186</v>
      </c>
      <c r="E60" s="78">
        <v>0</v>
      </c>
      <c r="F60" s="100" t="s">
        <v>185</v>
      </c>
      <c r="G60" s="100" t="s">
        <v>185</v>
      </c>
      <c r="H60" s="78">
        <f t="shared" si="4"/>
        <v>0</v>
      </c>
      <c r="I60" s="78">
        <v>0</v>
      </c>
    </row>
    <row r="61" spans="1:9" s="52" customFormat="1" ht="21" customHeight="1">
      <c r="A61" s="81" t="s">
        <v>220</v>
      </c>
      <c r="B61" s="76"/>
      <c r="C61" s="82" t="s">
        <v>218</v>
      </c>
      <c r="D61" s="82" t="s">
        <v>186</v>
      </c>
      <c r="E61" s="74">
        <v>0</v>
      </c>
      <c r="F61" s="76" t="s">
        <v>185</v>
      </c>
      <c r="G61" s="76" t="s">
        <v>185</v>
      </c>
      <c r="H61" s="74">
        <f t="shared" si="4"/>
        <v>0</v>
      </c>
      <c r="I61" s="74">
        <f>I62+I63</f>
        <v>0</v>
      </c>
    </row>
    <row r="62" spans="1:9" ht="15.75" customHeight="1">
      <c r="A62" s="77"/>
      <c r="B62" s="76"/>
      <c r="C62" s="80" t="s">
        <v>219</v>
      </c>
      <c r="D62" s="80" t="s">
        <v>186</v>
      </c>
      <c r="E62" s="58">
        <v>0</v>
      </c>
      <c r="F62" s="76" t="s">
        <v>185</v>
      </c>
      <c r="G62" s="76" t="s">
        <v>185</v>
      </c>
      <c r="H62" s="78">
        <f t="shared" si="4"/>
        <v>0</v>
      </c>
      <c r="I62" s="78">
        <f>D62-H62</f>
        <v>0</v>
      </c>
    </row>
    <row r="63" spans="1:9" ht="15.75" customHeight="1">
      <c r="A63" s="77"/>
      <c r="B63" s="76"/>
      <c r="C63" s="80" t="s">
        <v>227</v>
      </c>
      <c r="D63" s="80" t="s">
        <v>186</v>
      </c>
      <c r="E63" s="58">
        <v>0</v>
      </c>
      <c r="F63" s="76" t="s">
        <v>185</v>
      </c>
      <c r="G63" s="76" t="s">
        <v>185</v>
      </c>
      <c r="H63" s="78">
        <f>E63</f>
        <v>0</v>
      </c>
      <c r="I63" s="78">
        <v>0</v>
      </c>
    </row>
    <row r="64" spans="1:9" s="52" customFormat="1" ht="15.75" customHeight="1">
      <c r="A64" s="85"/>
      <c r="B64" s="76"/>
      <c r="C64" s="83" t="s">
        <v>243</v>
      </c>
      <c r="D64" s="83" t="s">
        <v>186</v>
      </c>
      <c r="E64" s="78">
        <v>0</v>
      </c>
      <c r="F64" s="100" t="s">
        <v>185</v>
      </c>
      <c r="G64" s="100" t="s">
        <v>185</v>
      </c>
      <c r="H64" s="78">
        <v>0</v>
      </c>
      <c r="I64" s="78">
        <v>0</v>
      </c>
    </row>
    <row r="65" spans="1:9" ht="15.75" customHeight="1">
      <c r="A65" s="81" t="s">
        <v>129</v>
      </c>
      <c r="B65" s="76" t="s">
        <v>185</v>
      </c>
      <c r="C65" s="82" t="s">
        <v>118</v>
      </c>
      <c r="D65" s="74">
        <f>D66+D70+D74</f>
        <v>2858800</v>
      </c>
      <c r="E65" s="74">
        <f>E66+E70+E74</f>
        <v>714693.0900000001</v>
      </c>
      <c r="F65" s="76" t="s">
        <v>185</v>
      </c>
      <c r="G65" s="76" t="s">
        <v>185</v>
      </c>
      <c r="H65" s="74">
        <f>E65</f>
        <v>714693.0900000001</v>
      </c>
      <c r="I65" s="74">
        <f aca="true" t="shared" si="5" ref="I65:I70">D65-H65</f>
        <v>2144106.91</v>
      </c>
    </row>
    <row r="66" spans="1:9" ht="15.75" customHeight="1">
      <c r="A66" s="77" t="s">
        <v>177</v>
      </c>
      <c r="B66" s="76" t="s">
        <v>185</v>
      </c>
      <c r="C66" s="82" t="s">
        <v>107</v>
      </c>
      <c r="D66" s="74">
        <v>82700</v>
      </c>
      <c r="E66" s="74">
        <f>E67+E68+E69</f>
        <v>18213.600000000002</v>
      </c>
      <c r="F66" s="76" t="s">
        <v>185</v>
      </c>
      <c r="G66" s="76" t="s">
        <v>185</v>
      </c>
      <c r="H66" s="74">
        <f>E66</f>
        <v>18213.600000000002</v>
      </c>
      <c r="I66" s="74">
        <f t="shared" si="5"/>
        <v>64486.399999999994</v>
      </c>
    </row>
    <row r="67" spans="1:9" ht="15.75" customHeight="1">
      <c r="A67" s="77"/>
      <c r="B67" s="76" t="s">
        <v>185</v>
      </c>
      <c r="C67" s="80" t="s">
        <v>108</v>
      </c>
      <c r="D67" s="74">
        <v>82700</v>
      </c>
      <c r="E67" s="58">
        <v>17448.79</v>
      </c>
      <c r="F67" s="76" t="s">
        <v>185</v>
      </c>
      <c r="G67" s="76" t="s">
        <v>185</v>
      </c>
      <c r="H67" s="78">
        <f>E67</f>
        <v>17448.79</v>
      </c>
      <c r="I67" s="78">
        <f t="shared" si="5"/>
        <v>65251.21</v>
      </c>
    </row>
    <row r="68" spans="1:9" ht="15.75" customHeight="1">
      <c r="A68" s="81"/>
      <c r="B68" s="76" t="s">
        <v>185</v>
      </c>
      <c r="C68" s="83" t="s">
        <v>109</v>
      </c>
      <c r="D68" s="78">
        <v>0</v>
      </c>
      <c r="E68" s="78">
        <v>764.81</v>
      </c>
      <c r="F68" s="100" t="s">
        <v>185</v>
      </c>
      <c r="G68" s="100" t="s">
        <v>185</v>
      </c>
      <c r="H68" s="78">
        <f>E68</f>
        <v>764.81</v>
      </c>
      <c r="I68" s="78">
        <f t="shared" si="5"/>
        <v>-764.81</v>
      </c>
    </row>
    <row r="69" spans="1:9" ht="15.75" customHeight="1">
      <c r="A69" s="77"/>
      <c r="B69" s="76" t="s">
        <v>185</v>
      </c>
      <c r="C69" s="80" t="s">
        <v>241</v>
      </c>
      <c r="D69" s="80" t="s">
        <v>186</v>
      </c>
      <c r="E69" s="58">
        <v>0</v>
      </c>
      <c r="F69" s="76" t="s">
        <v>185</v>
      </c>
      <c r="G69" s="76" t="s">
        <v>185</v>
      </c>
      <c r="H69" s="78">
        <v>0</v>
      </c>
      <c r="I69" s="78">
        <f t="shared" si="5"/>
        <v>0</v>
      </c>
    </row>
    <row r="70" spans="1:9" ht="15.75" customHeight="1">
      <c r="A70" s="77" t="s">
        <v>122</v>
      </c>
      <c r="B70" s="76" t="s">
        <v>185</v>
      </c>
      <c r="C70" s="82" t="s">
        <v>110</v>
      </c>
      <c r="D70" s="74">
        <v>2763100</v>
      </c>
      <c r="E70" s="74">
        <f>E71+E72+E73</f>
        <v>647039.9600000001</v>
      </c>
      <c r="F70" s="76" t="s">
        <v>185</v>
      </c>
      <c r="G70" s="76" t="s">
        <v>185</v>
      </c>
      <c r="H70" s="74">
        <f>E70</f>
        <v>647039.9600000001</v>
      </c>
      <c r="I70" s="74">
        <f t="shared" si="5"/>
        <v>2116060.04</v>
      </c>
    </row>
    <row r="71" spans="1:9" ht="15.75" customHeight="1">
      <c r="A71" s="77"/>
      <c r="B71" s="76" t="s">
        <v>185</v>
      </c>
      <c r="C71" s="80" t="s">
        <v>111</v>
      </c>
      <c r="D71" s="78">
        <v>2763100</v>
      </c>
      <c r="E71" s="58">
        <v>637529.54</v>
      </c>
      <c r="F71" s="76" t="s">
        <v>185</v>
      </c>
      <c r="G71" s="76" t="s">
        <v>185</v>
      </c>
      <c r="H71" s="78">
        <f>E71</f>
        <v>637529.54</v>
      </c>
      <c r="I71" s="78">
        <f>D71-H71</f>
        <v>2125570.46</v>
      </c>
    </row>
    <row r="72" spans="1:9" ht="15.75" customHeight="1">
      <c r="A72" s="81"/>
      <c r="B72" s="76" t="s">
        <v>185</v>
      </c>
      <c r="C72" s="83" t="s">
        <v>112</v>
      </c>
      <c r="D72" s="83" t="s">
        <v>186</v>
      </c>
      <c r="E72" s="78">
        <v>7112.62</v>
      </c>
      <c r="F72" s="100" t="s">
        <v>185</v>
      </c>
      <c r="G72" s="100" t="s">
        <v>185</v>
      </c>
      <c r="H72" s="78">
        <f aca="true" t="shared" si="6" ref="H72:H85">E72</f>
        <v>7112.62</v>
      </c>
      <c r="I72" s="78">
        <f>D72-H72</f>
        <v>-7112.62</v>
      </c>
    </row>
    <row r="73" spans="1:9" ht="15.75" customHeight="1">
      <c r="A73" s="77"/>
      <c r="B73" s="76" t="s">
        <v>185</v>
      </c>
      <c r="C73" s="80" t="s">
        <v>113</v>
      </c>
      <c r="D73" s="80" t="s">
        <v>186</v>
      </c>
      <c r="E73" s="58">
        <v>2397.8</v>
      </c>
      <c r="F73" s="76" t="s">
        <v>185</v>
      </c>
      <c r="G73" s="76" t="s">
        <v>185</v>
      </c>
      <c r="H73" s="78">
        <f t="shared" si="6"/>
        <v>2397.8</v>
      </c>
      <c r="I73" s="78">
        <v>0</v>
      </c>
    </row>
    <row r="74" spans="1:9" ht="15.75" customHeight="1">
      <c r="A74" s="77" t="s">
        <v>123</v>
      </c>
      <c r="B74" s="76" t="s">
        <v>185</v>
      </c>
      <c r="C74" s="82" t="s">
        <v>114</v>
      </c>
      <c r="D74" s="74">
        <v>13000</v>
      </c>
      <c r="E74" s="74">
        <f>E75+E76+E77</f>
        <v>49439.53</v>
      </c>
      <c r="F74" s="76" t="s">
        <v>185</v>
      </c>
      <c r="G74" s="76" t="s">
        <v>185</v>
      </c>
      <c r="H74" s="74">
        <f t="shared" si="6"/>
        <v>49439.53</v>
      </c>
      <c r="I74" s="74">
        <f>D74-H74</f>
        <v>-36439.53</v>
      </c>
    </row>
    <row r="75" spans="1:9" ht="15.75" customHeight="1">
      <c r="A75" s="77"/>
      <c r="B75" s="76" t="s">
        <v>185</v>
      </c>
      <c r="C75" s="80" t="s">
        <v>115</v>
      </c>
      <c r="D75" s="78">
        <v>13000</v>
      </c>
      <c r="E75" s="58">
        <v>48683.88</v>
      </c>
      <c r="F75" s="76" t="s">
        <v>185</v>
      </c>
      <c r="G75" s="76" t="s">
        <v>185</v>
      </c>
      <c r="H75" s="78">
        <f t="shared" si="6"/>
        <v>48683.88</v>
      </c>
      <c r="I75" s="78">
        <f>D75-H75</f>
        <v>-35683.88</v>
      </c>
    </row>
    <row r="76" spans="1:9" s="52" customFormat="1" ht="15.75" customHeight="1">
      <c r="A76" s="81"/>
      <c r="B76" s="76" t="s">
        <v>185</v>
      </c>
      <c r="C76" s="83" t="s">
        <v>116</v>
      </c>
      <c r="D76" s="83" t="s">
        <v>186</v>
      </c>
      <c r="E76" s="78">
        <v>755.65</v>
      </c>
      <c r="F76" s="100" t="s">
        <v>185</v>
      </c>
      <c r="G76" s="100" t="s">
        <v>185</v>
      </c>
      <c r="H76" s="78">
        <f t="shared" si="6"/>
        <v>755.65</v>
      </c>
      <c r="I76" s="78">
        <f aca="true" t="shared" si="7" ref="I76:I85">D76-H76</f>
        <v>-755.65</v>
      </c>
    </row>
    <row r="77" spans="1:9" ht="15.75" customHeight="1">
      <c r="A77" s="77"/>
      <c r="B77" s="76" t="s">
        <v>185</v>
      </c>
      <c r="C77" s="80" t="s">
        <v>196</v>
      </c>
      <c r="D77" s="83" t="s">
        <v>186</v>
      </c>
      <c r="E77" s="78">
        <v>0</v>
      </c>
      <c r="F77" s="76" t="s">
        <v>185</v>
      </c>
      <c r="G77" s="76" t="s">
        <v>185</v>
      </c>
      <c r="H77" s="78">
        <f t="shared" si="6"/>
        <v>0</v>
      </c>
      <c r="I77" s="78">
        <f t="shared" si="7"/>
        <v>0</v>
      </c>
    </row>
    <row r="78" spans="1:9" ht="15.75" customHeight="1">
      <c r="A78" s="77" t="s">
        <v>121</v>
      </c>
      <c r="B78" s="76" t="s">
        <v>185</v>
      </c>
      <c r="C78" s="82" t="s">
        <v>386</v>
      </c>
      <c r="D78" s="82" t="s">
        <v>383</v>
      </c>
      <c r="E78" s="74">
        <v>7150</v>
      </c>
      <c r="F78" s="76" t="s">
        <v>185</v>
      </c>
      <c r="G78" s="76" t="s">
        <v>185</v>
      </c>
      <c r="H78" s="74">
        <f t="shared" si="6"/>
        <v>7150</v>
      </c>
      <c r="I78" s="74">
        <f t="shared" si="7"/>
        <v>8750</v>
      </c>
    </row>
    <row r="79" spans="1:9" ht="15.75" customHeight="1">
      <c r="A79" s="77" t="s">
        <v>163</v>
      </c>
      <c r="B79" s="76" t="s">
        <v>185</v>
      </c>
      <c r="C79" s="82" t="s">
        <v>337</v>
      </c>
      <c r="D79" s="74">
        <v>0</v>
      </c>
      <c r="E79" s="74">
        <v>0</v>
      </c>
      <c r="F79" s="76" t="s">
        <v>185</v>
      </c>
      <c r="G79" s="76" t="s">
        <v>185</v>
      </c>
      <c r="H79" s="74">
        <f t="shared" si="6"/>
        <v>0</v>
      </c>
      <c r="I79" s="74">
        <f t="shared" si="7"/>
        <v>0</v>
      </c>
    </row>
    <row r="80" spans="1:9" s="52" customFormat="1" ht="18.75" customHeight="1">
      <c r="A80" s="81" t="s">
        <v>128</v>
      </c>
      <c r="B80" s="76" t="s">
        <v>185</v>
      </c>
      <c r="C80" s="82" t="s">
        <v>176</v>
      </c>
      <c r="D80" s="74">
        <f>D81+D85</f>
        <v>695900</v>
      </c>
      <c r="E80" s="74">
        <f>E81+E85+E86+E87</f>
        <v>384119.43</v>
      </c>
      <c r="F80" s="76" t="s">
        <v>185</v>
      </c>
      <c r="G80" s="76" t="s">
        <v>185</v>
      </c>
      <c r="H80" s="74">
        <f t="shared" si="6"/>
        <v>384119.43</v>
      </c>
      <c r="I80" s="74">
        <f t="shared" si="7"/>
        <v>311780.57</v>
      </c>
    </row>
    <row r="81" spans="1:9" s="52" customFormat="1" ht="15.75" customHeight="1">
      <c r="A81" s="81" t="s">
        <v>175</v>
      </c>
      <c r="B81" s="76" t="s">
        <v>185</v>
      </c>
      <c r="C81" s="82" t="s">
        <v>310</v>
      </c>
      <c r="D81" s="74">
        <f>D82+D83+D84+D85+D86+D90+D91+D92</f>
        <v>695900</v>
      </c>
      <c r="E81" s="74">
        <f>E82+E83+E84</f>
        <v>360476.43</v>
      </c>
      <c r="F81" s="76" t="s">
        <v>185</v>
      </c>
      <c r="G81" s="76" t="s">
        <v>185</v>
      </c>
      <c r="H81" s="74">
        <f t="shared" si="6"/>
        <v>360476.43</v>
      </c>
      <c r="I81" s="74">
        <f t="shared" si="7"/>
        <v>335423.57</v>
      </c>
    </row>
    <row r="82" spans="1:9" s="52" customFormat="1" ht="19.5" customHeight="1">
      <c r="A82" s="81" t="s">
        <v>124</v>
      </c>
      <c r="B82" s="76" t="s">
        <v>185</v>
      </c>
      <c r="C82" s="82" t="s">
        <v>311</v>
      </c>
      <c r="D82" s="74">
        <v>560000</v>
      </c>
      <c r="E82" s="74">
        <v>285869.47</v>
      </c>
      <c r="F82" s="76" t="s">
        <v>185</v>
      </c>
      <c r="G82" s="76" t="s">
        <v>185</v>
      </c>
      <c r="H82" s="74">
        <f t="shared" si="6"/>
        <v>285869.47</v>
      </c>
      <c r="I82" s="74">
        <f t="shared" si="7"/>
        <v>274130.53</v>
      </c>
    </row>
    <row r="83" spans="1:9" s="52" customFormat="1" ht="34.5" customHeight="1">
      <c r="A83" s="81" t="s">
        <v>179</v>
      </c>
      <c r="B83" s="76" t="s">
        <v>185</v>
      </c>
      <c r="C83" s="82" t="s">
        <v>203</v>
      </c>
      <c r="D83" s="74">
        <v>110200</v>
      </c>
      <c r="E83" s="74">
        <v>74606.96</v>
      </c>
      <c r="F83" s="76" t="s">
        <v>185</v>
      </c>
      <c r="G83" s="76" t="s">
        <v>185</v>
      </c>
      <c r="H83" s="74">
        <f t="shared" si="6"/>
        <v>74606.96</v>
      </c>
      <c r="I83" s="74">
        <f t="shared" si="7"/>
        <v>35593.03999999999</v>
      </c>
    </row>
    <row r="84" spans="1:9" s="52" customFormat="1" ht="15.75" customHeight="1">
      <c r="A84" s="81" t="s">
        <v>175</v>
      </c>
      <c r="B84" s="76" t="s">
        <v>185</v>
      </c>
      <c r="C84" s="82" t="s">
        <v>204</v>
      </c>
      <c r="D84" s="74">
        <v>23700</v>
      </c>
      <c r="E84" s="74">
        <v>0</v>
      </c>
      <c r="F84" s="76" t="s">
        <v>185</v>
      </c>
      <c r="G84" s="76" t="s">
        <v>185</v>
      </c>
      <c r="H84" s="74">
        <f t="shared" si="6"/>
        <v>0</v>
      </c>
      <c r="I84" s="74">
        <f t="shared" si="7"/>
        <v>23700</v>
      </c>
    </row>
    <row r="85" spans="1:9" ht="20.25" customHeight="1">
      <c r="A85" s="84" t="s">
        <v>173</v>
      </c>
      <c r="B85" s="76" t="s">
        <v>185</v>
      </c>
      <c r="C85" s="82" t="s">
        <v>312</v>
      </c>
      <c r="D85" s="74">
        <v>0</v>
      </c>
      <c r="E85" s="74">
        <v>3243</v>
      </c>
      <c r="F85" s="76" t="s">
        <v>185</v>
      </c>
      <c r="G85" s="74" t="s">
        <v>185</v>
      </c>
      <c r="H85" s="74">
        <f t="shared" si="6"/>
        <v>3243</v>
      </c>
      <c r="I85" s="74">
        <f t="shared" si="7"/>
        <v>-3243</v>
      </c>
    </row>
    <row r="86" spans="1:9" s="54" customFormat="1" ht="33.75" customHeight="1">
      <c r="A86" s="96" t="s">
        <v>178</v>
      </c>
      <c r="B86" s="74" t="s">
        <v>185</v>
      </c>
      <c r="C86" s="74" t="s">
        <v>313</v>
      </c>
      <c r="D86" s="74">
        <v>0</v>
      </c>
      <c r="E86" s="74">
        <v>0</v>
      </c>
      <c r="F86" s="74" t="s">
        <v>185</v>
      </c>
      <c r="G86" s="74" t="s">
        <v>185</v>
      </c>
      <c r="H86" s="74">
        <v>0</v>
      </c>
      <c r="I86" s="74">
        <v>0</v>
      </c>
    </row>
    <row r="87" spans="1:9" s="54" customFormat="1" ht="34.5" customHeight="1">
      <c r="A87" s="96" t="s">
        <v>392</v>
      </c>
      <c r="B87" s="74" t="s">
        <v>185</v>
      </c>
      <c r="C87" s="74" t="s">
        <v>408</v>
      </c>
      <c r="D87" s="74">
        <v>0</v>
      </c>
      <c r="E87" s="74">
        <v>20400</v>
      </c>
      <c r="F87" s="74" t="s">
        <v>185</v>
      </c>
      <c r="G87" s="74" t="s">
        <v>185</v>
      </c>
      <c r="H87" s="74">
        <f>E87</f>
        <v>20400</v>
      </c>
      <c r="I87" s="74">
        <f>D87-H87</f>
        <v>-20400</v>
      </c>
    </row>
    <row r="88" spans="1:9" s="54" customFormat="1" ht="33" customHeight="1">
      <c r="A88" s="96" t="s">
        <v>392</v>
      </c>
      <c r="B88" s="74" t="s">
        <v>185</v>
      </c>
      <c r="C88" s="74" t="s">
        <v>407</v>
      </c>
      <c r="D88" s="74">
        <v>0</v>
      </c>
      <c r="E88" s="74">
        <v>400</v>
      </c>
      <c r="F88" s="74" t="s">
        <v>185</v>
      </c>
      <c r="G88" s="74" t="s">
        <v>185</v>
      </c>
      <c r="H88" s="74">
        <f>E88</f>
        <v>400</v>
      </c>
      <c r="I88" s="74">
        <f>D88-H88</f>
        <v>-400</v>
      </c>
    </row>
    <row r="89" spans="1:9" s="54" customFormat="1" ht="33" customHeight="1">
      <c r="A89" s="96" t="s">
        <v>392</v>
      </c>
      <c r="B89" s="74" t="s">
        <v>185</v>
      </c>
      <c r="C89" s="74" t="s">
        <v>405</v>
      </c>
      <c r="D89" s="74">
        <v>0</v>
      </c>
      <c r="E89" s="74">
        <v>20000</v>
      </c>
      <c r="F89" s="74" t="s">
        <v>185</v>
      </c>
      <c r="G89" s="74" t="s">
        <v>185</v>
      </c>
      <c r="H89" s="74">
        <f>E89</f>
        <v>20000</v>
      </c>
      <c r="I89" s="74">
        <f>D89-H89</f>
        <v>-20000</v>
      </c>
    </row>
    <row r="90" spans="1:9" s="54" customFormat="1" ht="34.5" customHeight="1">
      <c r="A90" s="96" t="s">
        <v>376</v>
      </c>
      <c r="B90" s="74" t="s">
        <v>185</v>
      </c>
      <c r="C90" s="74" t="s">
        <v>377</v>
      </c>
      <c r="D90" s="74">
        <v>2000</v>
      </c>
      <c r="E90" s="74">
        <v>0</v>
      </c>
      <c r="F90" s="74" t="s">
        <v>185</v>
      </c>
      <c r="G90" s="74" t="s">
        <v>185</v>
      </c>
      <c r="H90" s="74">
        <f>E90</f>
        <v>0</v>
      </c>
      <c r="I90" s="74">
        <f>D90-H90</f>
        <v>2000</v>
      </c>
    </row>
    <row r="91" spans="1:9" ht="15.75" customHeight="1">
      <c r="A91" s="84" t="s">
        <v>172</v>
      </c>
      <c r="B91" s="76" t="s">
        <v>185</v>
      </c>
      <c r="C91" s="82" t="s">
        <v>117</v>
      </c>
      <c r="D91" s="74">
        <v>0</v>
      </c>
      <c r="E91" s="74">
        <v>0</v>
      </c>
      <c r="F91" s="76" t="s">
        <v>185</v>
      </c>
      <c r="G91" s="74" t="s">
        <v>185</v>
      </c>
      <c r="H91" s="74">
        <v>0</v>
      </c>
      <c r="I91" s="74">
        <v>0</v>
      </c>
    </row>
    <row r="92" spans="1:9" ht="15.75" customHeight="1">
      <c r="A92" s="84" t="s">
        <v>206</v>
      </c>
      <c r="B92" s="76" t="s">
        <v>185</v>
      </c>
      <c r="C92" s="82" t="s">
        <v>315</v>
      </c>
      <c r="D92" s="74">
        <v>0</v>
      </c>
      <c r="E92" s="74">
        <v>0</v>
      </c>
      <c r="F92" s="76" t="s">
        <v>185</v>
      </c>
      <c r="G92" s="74">
        <v>252091.68</v>
      </c>
      <c r="H92" s="74">
        <f>G92</f>
        <v>252091.68</v>
      </c>
      <c r="I92" s="74">
        <f>D92-H92</f>
        <v>-252091.68</v>
      </c>
    </row>
    <row r="93" spans="1:9" ht="15.75" customHeight="1">
      <c r="A93" s="76"/>
      <c r="B93" s="76" t="s">
        <v>185</v>
      </c>
      <c r="C93" s="76" t="s">
        <v>185</v>
      </c>
      <c r="D93" s="76" t="s">
        <v>185</v>
      </c>
      <c r="E93" s="76" t="s">
        <v>185</v>
      </c>
      <c r="F93" s="76" t="s">
        <v>185</v>
      </c>
      <c r="G93" s="76" t="s">
        <v>185</v>
      </c>
      <c r="H93" s="76" t="s">
        <v>185</v>
      </c>
      <c r="I93" s="76" t="s">
        <v>185</v>
      </c>
    </row>
    <row r="94" spans="2:9" ht="15">
      <c r="B94" s="33" t="s">
        <v>80</v>
      </c>
      <c r="C94" s="11"/>
      <c r="D94" s="10"/>
      <c r="E94" s="10"/>
      <c r="F94" s="10"/>
      <c r="G94" s="10"/>
      <c r="I94" s="40" t="s">
        <v>49</v>
      </c>
    </row>
    <row r="95" spans="1:9" ht="5.25" customHeight="1">
      <c r="A95" s="32"/>
      <c r="B95" s="38"/>
      <c r="C95" s="13"/>
      <c r="D95" s="14"/>
      <c r="E95" s="14"/>
      <c r="F95" s="14"/>
      <c r="G95" s="14"/>
      <c r="H95" s="14"/>
      <c r="I95" s="15"/>
    </row>
    <row r="96" spans="1:9" ht="12.75">
      <c r="A96" s="6"/>
      <c r="B96" s="7"/>
      <c r="C96" s="7" t="s">
        <v>20</v>
      </c>
      <c r="D96" s="5"/>
      <c r="E96" s="24"/>
      <c r="F96" s="29" t="s">
        <v>9</v>
      </c>
      <c r="G96" s="25"/>
      <c r="H96" s="30"/>
      <c r="I96" s="27"/>
    </row>
    <row r="97" spans="1:9" ht="10.5" customHeight="1">
      <c r="A97" s="36"/>
      <c r="B97" s="7" t="s">
        <v>23</v>
      </c>
      <c r="C97" s="23" t="s">
        <v>21</v>
      </c>
      <c r="D97" s="5" t="s">
        <v>72</v>
      </c>
      <c r="E97" s="27" t="s">
        <v>97</v>
      </c>
      <c r="F97" s="31" t="s">
        <v>10</v>
      </c>
      <c r="G97" s="27" t="s">
        <v>13</v>
      </c>
      <c r="H97" s="26"/>
      <c r="I97" s="5" t="s">
        <v>4</v>
      </c>
    </row>
    <row r="98" spans="1:9" ht="10.5" customHeight="1">
      <c r="A98" s="7" t="s">
        <v>7</v>
      </c>
      <c r="B98" s="7" t="s">
        <v>24</v>
      </c>
      <c r="C98" s="23" t="s">
        <v>90</v>
      </c>
      <c r="D98" s="5" t="s">
        <v>73</v>
      </c>
      <c r="E98" s="28" t="s">
        <v>98</v>
      </c>
      <c r="F98" s="5" t="s">
        <v>11</v>
      </c>
      <c r="G98" s="5" t="s">
        <v>14</v>
      </c>
      <c r="H98" s="5" t="s">
        <v>15</v>
      </c>
      <c r="I98" s="5" t="s">
        <v>5</v>
      </c>
    </row>
    <row r="99" spans="1:9" ht="9.75" customHeight="1">
      <c r="A99" s="6"/>
      <c r="B99" s="7" t="s">
        <v>25</v>
      </c>
      <c r="C99" s="23" t="s">
        <v>91</v>
      </c>
      <c r="D99" s="5" t="s">
        <v>5</v>
      </c>
      <c r="E99" s="28" t="s">
        <v>99</v>
      </c>
      <c r="F99" s="5" t="s">
        <v>12</v>
      </c>
      <c r="G99" s="5"/>
      <c r="H99" s="5"/>
      <c r="I99" s="5"/>
    </row>
    <row r="100" spans="1:9" ht="10.5" customHeight="1">
      <c r="A100" s="6"/>
      <c r="B100" s="7"/>
      <c r="C100" s="23"/>
      <c r="D100" s="5"/>
      <c r="E100" s="28"/>
      <c r="F100" s="5"/>
      <c r="G100" s="5"/>
      <c r="H100" s="5"/>
      <c r="I100" s="73"/>
    </row>
    <row r="101" spans="1:9" ht="9.75" customHeight="1">
      <c r="A101" s="4">
        <v>1</v>
      </c>
      <c r="B101" s="87">
        <v>2</v>
      </c>
      <c r="C101" s="87">
        <v>3</v>
      </c>
      <c r="D101" s="27" t="s">
        <v>2</v>
      </c>
      <c r="E101" s="26" t="s">
        <v>3</v>
      </c>
      <c r="F101" s="27" t="s">
        <v>16</v>
      </c>
      <c r="G101" s="27" t="s">
        <v>17</v>
      </c>
      <c r="H101" s="27" t="s">
        <v>18</v>
      </c>
      <c r="I101" s="27" t="s">
        <v>19</v>
      </c>
    </row>
    <row r="102" spans="1:9" ht="34.5" customHeight="1">
      <c r="A102" s="8" t="s">
        <v>81</v>
      </c>
      <c r="B102" s="90" t="s">
        <v>316</v>
      </c>
      <c r="C102" s="111" t="s">
        <v>46</v>
      </c>
      <c r="D102" s="58">
        <f>D116</f>
        <v>275657.8799999999</v>
      </c>
      <c r="E102" s="97">
        <f>E120</f>
        <v>253136.71999999974</v>
      </c>
      <c r="F102" s="58" t="s">
        <v>185</v>
      </c>
      <c r="G102" s="78">
        <f>G116</f>
        <v>-252091.68</v>
      </c>
      <c r="H102" s="78">
        <f>E102+G102</f>
        <v>1045.0399999997462</v>
      </c>
      <c r="I102" s="58">
        <f>D102-H102</f>
        <v>274612.84000000014</v>
      </c>
    </row>
    <row r="103" spans="1:9" ht="12.75" customHeight="1">
      <c r="A103" s="39" t="s">
        <v>37</v>
      </c>
      <c r="B103" s="140" t="s">
        <v>317</v>
      </c>
      <c r="C103" s="139" t="s">
        <v>46</v>
      </c>
      <c r="D103" s="139" t="s">
        <v>185</v>
      </c>
      <c r="E103" s="98"/>
      <c r="F103" s="57"/>
      <c r="G103" s="57"/>
      <c r="H103" s="57"/>
      <c r="I103" s="57"/>
    </row>
    <row r="104" spans="1:9" ht="24.75" customHeight="1">
      <c r="A104" s="8" t="s">
        <v>82</v>
      </c>
      <c r="B104" s="141"/>
      <c r="C104" s="138"/>
      <c r="D104" s="138"/>
      <c r="E104" s="99" t="s">
        <v>185</v>
      </c>
      <c r="F104" s="53" t="s">
        <v>185</v>
      </c>
      <c r="G104" s="53" t="s">
        <v>185</v>
      </c>
      <c r="H104" s="53" t="s">
        <v>185</v>
      </c>
      <c r="I104" s="56"/>
    </row>
    <row r="105" spans="1:9" ht="11.25" customHeight="1">
      <c r="A105" s="39" t="s">
        <v>36</v>
      </c>
      <c r="B105" s="139" t="s">
        <v>185</v>
      </c>
      <c r="C105" s="139" t="s">
        <v>185</v>
      </c>
      <c r="D105" s="139" t="s">
        <v>185</v>
      </c>
      <c r="E105" s="139" t="s">
        <v>185</v>
      </c>
      <c r="F105" s="139" t="s">
        <v>185</v>
      </c>
      <c r="G105" s="139" t="s">
        <v>185</v>
      </c>
      <c r="H105" s="139" t="s">
        <v>185</v>
      </c>
      <c r="I105" s="139" t="s">
        <v>185</v>
      </c>
    </row>
    <row r="106" spans="1:9" ht="10.5" customHeight="1">
      <c r="A106" s="8"/>
      <c r="B106" s="138"/>
      <c r="C106" s="138"/>
      <c r="D106" s="138"/>
      <c r="E106" s="138"/>
      <c r="F106" s="138"/>
      <c r="G106" s="138"/>
      <c r="H106" s="138"/>
      <c r="I106" s="138"/>
    </row>
    <row r="107" spans="1:9" s="46" customFormat="1" ht="14.25" customHeight="1">
      <c r="A107" s="53" t="s">
        <v>185</v>
      </c>
      <c r="B107" s="53" t="s">
        <v>185</v>
      </c>
      <c r="C107" s="53" t="s">
        <v>185</v>
      </c>
      <c r="D107" s="53" t="s">
        <v>185</v>
      </c>
      <c r="E107" s="99" t="s">
        <v>185</v>
      </c>
      <c r="F107" s="53" t="s">
        <v>185</v>
      </c>
      <c r="G107" s="53" t="s">
        <v>185</v>
      </c>
      <c r="H107" s="53" t="s">
        <v>185</v>
      </c>
      <c r="I107" s="58" t="s">
        <v>185</v>
      </c>
    </row>
    <row r="108" spans="1:9" s="46" customFormat="1" ht="18" customHeight="1">
      <c r="A108" s="53" t="s">
        <v>185</v>
      </c>
      <c r="B108" s="53" t="s">
        <v>185</v>
      </c>
      <c r="C108" s="53" t="s">
        <v>185</v>
      </c>
      <c r="D108" s="53" t="s">
        <v>185</v>
      </c>
      <c r="E108" s="99" t="s">
        <v>185</v>
      </c>
      <c r="F108" s="53" t="s">
        <v>185</v>
      </c>
      <c r="G108" s="53" t="s">
        <v>185</v>
      </c>
      <c r="H108" s="53" t="s">
        <v>185</v>
      </c>
      <c r="I108" s="56" t="s">
        <v>185</v>
      </c>
    </row>
    <row r="109" spans="1:9" s="46" customFormat="1" ht="15" customHeight="1">
      <c r="A109" s="53" t="s">
        <v>185</v>
      </c>
      <c r="B109" s="53" t="s">
        <v>185</v>
      </c>
      <c r="C109" s="53" t="s">
        <v>185</v>
      </c>
      <c r="D109" s="53" t="s">
        <v>185</v>
      </c>
      <c r="E109" s="99" t="s">
        <v>185</v>
      </c>
      <c r="F109" s="53" t="s">
        <v>185</v>
      </c>
      <c r="G109" s="53" t="s">
        <v>185</v>
      </c>
      <c r="H109" s="53" t="s">
        <v>185</v>
      </c>
      <c r="I109" s="56" t="s">
        <v>185</v>
      </c>
    </row>
    <row r="110" spans="1:9" ht="21" customHeight="1">
      <c r="A110" s="8" t="s">
        <v>83</v>
      </c>
      <c r="B110" s="58" t="s">
        <v>185</v>
      </c>
      <c r="C110" s="53" t="s">
        <v>185</v>
      </c>
      <c r="D110" s="53" t="s">
        <v>185</v>
      </c>
      <c r="E110" s="99" t="s">
        <v>185</v>
      </c>
      <c r="F110" s="53" t="s">
        <v>185</v>
      </c>
      <c r="G110" s="53" t="s">
        <v>185</v>
      </c>
      <c r="H110" s="53" t="s">
        <v>185</v>
      </c>
      <c r="I110" s="56" t="s">
        <v>185</v>
      </c>
    </row>
    <row r="111" spans="1:9" ht="18.75" customHeight="1">
      <c r="A111" s="39" t="s">
        <v>36</v>
      </c>
      <c r="B111" s="139" t="s">
        <v>185</v>
      </c>
      <c r="C111" s="139" t="s">
        <v>185</v>
      </c>
      <c r="D111" s="139" t="s">
        <v>185</v>
      </c>
      <c r="E111" s="139" t="s">
        <v>185</v>
      </c>
      <c r="F111" s="139" t="s">
        <v>185</v>
      </c>
      <c r="G111" s="139" t="s">
        <v>185</v>
      </c>
      <c r="H111" s="139" t="s">
        <v>185</v>
      </c>
      <c r="I111" s="139" t="s">
        <v>185</v>
      </c>
    </row>
    <row r="112" spans="1:9" ht="12.75" customHeight="1">
      <c r="A112" s="53" t="s">
        <v>185</v>
      </c>
      <c r="B112" s="138"/>
      <c r="C112" s="138"/>
      <c r="D112" s="138"/>
      <c r="E112" s="138"/>
      <c r="F112" s="138"/>
      <c r="G112" s="138"/>
      <c r="H112" s="138"/>
      <c r="I112" s="138"/>
    </row>
    <row r="113" spans="1:9" ht="12.75" customHeight="1">
      <c r="A113" s="53" t="s">
        <v>185</v>
      </c>
      <c r="B113" s="53" t="s">
        <v>185</v>
      </c>
      <c r="C113" s="56" t="s">
        <v>185</v>
      </c>
      <c r="D113" s="53" t="s">
        <v>185</v>
      </c>
      <c r="E113" s="99" t="s">
        <v>185</v>
      </c>
      <c r="F113" s="53" t="s">
        <v>185</v>
      </c>
      <c r="G113" s="53" t="s">
        <v>185</v>
      </c>
      <c r="H113" s="53" t="s">
        <v>185</v>
      </c>
      <c r="I113" s="56" t="s">
        <v>185</v>
      </c>
    </row>
    <row r="114" spans="1:9" ht="12.75" customHeight="1">
      <c r="A114" s="53" t="s">
        <v>185</v>
      </c>
      <c r="B114" s="53" t="s">
        <v>185</v>
      </c>
      <c r="C114" s="56" t="s">
        <v>185</v>
      </c>
      <c r="D114" s="53" t="s">
        <v>185</v>
      </c>
      <c r="E114" s="99" t="s">
        <v>185</v>
      </c>
      <c r="F114" s="53" t="s">
        <v>185</v>
      </c>
      <c r="G114" s="53" t="s">
        <v>185</v>
      </c>
      <c r="H114" s="53" t="s">
        <v>185</v>
      </c>
      <c r="I114" s="56" t="s">
        <v>185</v>
      </c>
    </row>
    <row r="115" spans="1:9" ht="18" customHeight="1">
      <c r="A115" s="53" t="s">
        <v>185</v>
      </c>
      <c r="B115" s="53" t="s">
        <v>185</v>
      </c>
      <c r="C115" s="56" t="s">
        <v>185</v>
      </c>
      <c r="D115" s="53" t="s">
        <v>185</v>
      </c>
      <c r="E115" s="99" t="s">
        <v>185</v>
      </c>
      <c r="F115" s="53" t="s">
        <v>185</v>
      </c>
      <c r="G115" s="53" t="s">
        <v>185</v>
      </c>
      <c r="H115" s="53" t="s">
        <v>185</v>
      </c>
      <c r="I115" s="56" t="s">
        <v>185</v>
      </c>
    </row>
    <row r="116" spans="1:9" ht="18.75" customHeight="1">
      <c r="A116" s="8" t="s">
        <v>45</v>
      </c>
      <c r="B116" s="90" t="s">
        <v>35</v>
      </c>
      <c r="C116" s="56" t="s">
        <v>185</v>
      </c>
      <c r="D116" s="53">
        <f>D117+D118</f>
        <v>275657.8799999999</v>
      </c>
      <c r="E116" s="99" t="s">
        <v>46</v>
      </c>
      <c r="F116" s="53" t="s">
        <v>185</v>
      </c>
      <c r="G116" s="78">
        <f>G117</f>
        <v>-252091.68</v>
      </c>
      <c r="H116" s="53">
        <f>H102</f>
        <v>1045.0399999997462</v>
      </c>
      <c r="I116" s="56">
        <f>I102</f>
        <v>274612.84000000014</v>
      </c>
    </row>
    <row r="117" spans="1:9" ht="20.25" customHeight="1">
      <c r="A117" s="8" t="s">
        <v>47</v>
      </c>
      <c r="B117" s="90" t="s">
        <v>39</v>
      </c>
      <c r="C117" s="56" t="s">
        <v>185</v>
      </c>
      <c r="D117" s="53">
        <v>-7070400</v>
      </c>
      <c r="E117" s="99" t="s">
        <v>46</v>
      </c>
      <c r="F117" s="53" t="s">
        <v>185</v>
      </c>
      <c r="G117" s="78">
        <v>-252091.68</v>
      </c>
      <c r="H117" s="53">
        <f>G117</f>
        <v>-252091.68</v>
      </c>
      <c r="I117" s="56" t="s">
        <v>46</v>
      </c>
    </row>
    <row r="118" spans="1:9" ht="21.75" customHeight="1">
      <c r="A118" s="8" t="s">
        <v>48</v>
      </c>
      <c r="B118" s="90" t="s">
        <v>40</v>
      </c>
      <c r="C118" s="56" t="s">
        <v>185</v>
      </c>
      <c r="D118" s="78">
        <v>7346057.88</v>
      </c>
      <c r="E118" s="99" t="s">
        <v>46</v>
      </c>
      <c r="F118" s="53" t="s">
        <v>185</v>
      </c>
      <c r="G118" s="53" t="s">
        <v>185</v>
      </c>
      <c r="H118" s="53" t="s">
        <v>185</v>
      </c>
      <c r="I118" s="56" t="s">
        <v>46</v>
      </c>
    </row>
    <row r="119" spans="1:9" ht="28.5" customHeight="1">
      <c r="A119" s="8" t="s">
        <v>54</v>
      </c>
      <c r="B119" s="90" t="s">
        <v>41</v>
      </c>
      <c r="C119" s="56" t="s">
        <v>46</v>
      </c>
      <c r="D119" s="55" t="s">
        <v>46</v>
      </c>
      <c r="E119" s="99" t="s">
        <v>185</v>
      </c>
      <c r="F119" s="53" t="s">
        <v>185</v>
      </c>
      <c r="G119" s="53" t="s">
        <v>185</v>
      </c>
      <c r="H119" s="53" t="s">
        <v>185</v>
      </c>
      <c r="I119" s="57" t="s">
        <v>46</v>
      </c>
    </row>
    <row r="120" spans="1:9" ht="36" customHeight="1">
      <c r="A120" s="8" t="s">
        <v>88</v>
      </c>
      <c r="B120" s="90" t="s">
        <v>42</v>
      </c>
      <c r="C120" s="58" t="s">
        <v>46</v>
      </c>
      <c r="D120" s="58" t="s">
        <v>46</v>
      </c>
      <c r="E120" s="97">
        <f>E122+E123</f>
        <v>253136.71999999974</v>
      </c>
      <c r="F120" s="58" t="s">
        <v>185</v>
      </c>
      <c r="G120" s="58" t="s">
        <v>46</v>
      </c>
      <c r="H120" s="58">
        <f>E120</f>
        <v>253136.71999999974</v>
      </c>
      <c r="I120" s="58" t="s">
        <v>46</v>
      </c>
    </row>
    <row r="121" spans="1:9" ht="14.25" customHeight="1">
      <c r="A121" s="39" t="s">
        <v>36</v>
      </c>
      <c r="B121" s="140" t="s">
        <v>43</v>
      </c>
      <c r="C121" s="57"/>
      <c r="D121" s="55"/>
      <c r="E121" s="98"/>
      <c r="F121" s="57"/>
      <c r="G121" s="57"/>
      <c r="H121" s="137">
        <f>E122</f>
        <v>-3962467.58</v>
      </c>
      <c r="I121" s="57"/>
    </row>
    <row r="122" spans="1:9" ht="23.25" customHeight="1">
      <c r="A122" s="8" t="s">
        <v>52</v>
      </c>
      <c r="B122" s="141"/>
      <c r="C122" s="56" t="s">
        <v>46</v>
      </c>
      <c r="D122" s="53" t="s">
        <v>46</v>
      </c>
      <c r="E122" s="99">
        <v>-3962467.58</v>
      </c>
      <c r="F122" s="56" t="s">
        <v>46</v>
      </c>
      <c r="G122" s="53" t="s">
        <v>46</v>
      </c>
      <c r="H122" s="138"/>
      <c r="I122" s="56" t="s">
        <v>46</v>
      </c>
    </row>
    <row r="123" spans="1:9" ht="31.5" customHeight="1">
      <c r="A123" s="123" t="s">
        <v>53</v>
      </c>
      <c r="B123" s="90" t="s">
        <v>318</v>
      </c>
      <c r="C123" s="58" t="s">
        <v>46</v>
      </c>
      <c r="D123" s="101" t="s">
        <v>46</v>
      </c>
      <c r="E123" s="102">
        <v>4215604.3</v>
      </c>
      <c r="F123" s="53" t="s">
        <v>185</v>
      </c>
      <c r="G123" s="101" t="s">
        <v>46</v>
      </c>
      <c r="H123" s="58">
        <f>E123</f>
        <v>4215604.3</v>
      </c>
      <c r="I123" s="58" t="s">
        <v>46</v>
      </c>
    </row>
    <row r="124" spans="1:9" ht="20.25" customHeight="1">
      <c r="A124" s="39"/>
      <c r="B124" s="44"/>
      <c r="C124" s="59"/>
      <c r="D124" s="59"/>
      <c r="E124" s="59"/>
      <c r="F124" s="59"/>
      <c r="G124" s="59"/>
      <c r="H124" s="60" t="s">
        <v>51</v>
      </c>
      <c r="I124" s="59"/>
    </row>
    <row r="125" spans="1:9" ht="6.75" customHeight="1">
      <c r="A125" s="41"/>
      <c r="B125" s="42"/>
      <c r="C125" s="61"/>
      <c r="D125" s="61"/>
      <c r="E125" s="61"/>
      <c r="F125" s="61"/>
      <c r="G125" s="61"/>
      <c r="H125" s="60"/>
      <c r="I125" s="61"/>
    </row>
    <row r="126" spans="1:9" ht="16.5" customHeight="1">
      <c r="A126" s="6"/>
      <c r="B126" s="23"/>
      <c r="C126" s="55" t="s">
        <v>20</v>
      </c>
      <c r="D126" s="62"/>
      <c r="E126" s="63"/>
      <c r="F126" s="64" t="s">
        <v>9</v>
      </c>
      <c r="G126" s="65"/>
      <c r="H126" s="66"/>
      <c r="I126" s="67"/>
    </row>
    <row r="127" spans="1:9" ht="10.5" customHeight="1">
      <c r="A127" s="36"/>
      <c r="B127" s="7" t="s">
        <v>23</v>
      </c>
      <c r="C127" s="57" t="s">
        <v>21</v>
      </c>
      <c r="D127" s="62" t="s">
        <v>72</v>
      </c>
      <c r="E127" s="68" t="s">
        <v>97</v>
      </c>
      <c r="F127" s="69" t="s">
        <v>10</v>
      </c>
      <c r="G127" s="68" t="s">
        <v>13</v>
      </c>
      <c r="H127" s="70"/>
      <c r="I127" s="67" t="s">
        <v>4</v>
      </c>
    </row>
    <row r="128" spans="1:9" ht="10.5" customHeight="1">
      <c r="A128" s="7" t="s">
        <v>7</v>
      </c>
      <c r="B128" s="7" t="s">
        <v>24</v>
      </c>
      <c r="C128" s="57" t="s">
        <v>92</v>
      </c>
      <c r="D128" s="62" t="s">
        <v>73</v>
      </c>
      <c r="E128" s="71" t="s">
        <v>98</v>
      </c>
      <c r="F128" s="62" t="s">
        <v>11</v>
      </c>
      <c r="G128" s="62" t="s">
        <v>14</v>
      </c>
      <c r="H128" s="62" t="s">
        <v>15</v>
      </c>
      <c r="I128" s="67" t="s">
        <v>5</v>
      </c>
    </row>
    <row r="129" spans="1:9" ht="10.5" customHeight="1">
      <c r="A129" s="6"/>
      <c r="B129" s="7" t="s">
        <v>25</v>
      </c>
      <c r="C129" s="55" t="s">
        <v>91</v>
      </c>
      <c r="D129" s="62" t="s">
        <v>5</v>
      </c>
      <c r="E129" s="71" t="s">
        <v>99</v>
      </c>
      <c r="F129" s="62" t="s">
        <v>12</v>
      </c>
      <c r="G129" s="62"/>
      <c r="H129" s="62"/>
      <c r="I129" s="67"/>
    </row>
    <row r="130" spans="1:9" ht="10.5" customHeight="1">
      <c r="A130" s="6"/>
      <c r="B130" s="7"/>
      <c r="C130" s="55"/>
      <c r="D130" s="62"/>
      <c r="E130" s="71"/>
      <c r="F130" s="62"/>
      <c r="G130" s="62"/>
      <c r="H130" s="62"/>
      <c r="I130" s="67"/>
    </row>
    <row r="131" spans="1:9" ht="15" customHeight="1">
      <c r="A131" s="4">
        <v>1</v>
      </c>
      <c r="B131" s="87">
        <v>2</v>
      </c>
      <c r="C131" s="103">
        <v>3</v>
      </c>
      <c r="D131" s="68" t="s">
        <v>2</v>
      </c>
      <c r="E131" s="70" t="s">
        <v>3</v>
      </c>
      <c r="F131" s="68" t="s">
        <v>16</v>
      </c>
      <c r="G131" s="68" t="s">
        <v>17</v>
      </c>
      <c r="H131" s="68" t="s">
        <v>18</v>
      </c>
      <c r="I131" s="104" t="s">
        <v>19</v>
      </c>
    </row>
    <row r="132" spans="1:9" ht="35.25" customHeight="1">
      <c r="A132" s="8" t="s">
        <v>55</v>
      </c>
      <c r="B132" s="90" t="s">
        <v>44</v>
      </c>
      <c r="C132" s="58" t="s">
        <v>46</v>
      </c>
      <c r="D132" s="101" t="s">
        <v>46</v>
      </c>
      <c r="E132" s="101" t="s">
        <v>46</v>
      </c>
      <c r="F132" s="101" t="s">
        <v>185</v>
      </c>
      <c r="G132" s="101" t="s">
        <v>185</v>
      </c>
      <c r="H132" s="101" t="s">
        <v>185</v>
      </c>
      <c r="I132" s="58" t="s">
        <v>46</v>
      </c>
    </row>
    <row r="133" spans="1:9" ht="15" customHeight="1">
      <c r="A133" s="39" t="s">
        <v>37</v>
      </c>
      <c r="B133" s="140" t="s">
        <v>319</v>
      </c>
      <c r="C133" s="69"/>
      <c r="D133" s="55"/>
      <c r="E133" s="55"/>
      <c r="F133" s="139" t="s">
        <v>185</v>
      </c>
      <c r="G133" s="139" t="s">
        <v>185</v>
      </c>
      <c r="H133" s="139" t="s">
        <v>185</v>
      </c>
      <c r="I133" s="69"/>
    </row>
    <row r="134" spans="1:9" ht="22.5">
      <c r="A134" s="8" t="s">
        <v>74</v>
      </c>
      <c r="B134" s="141"/>
      <c r="C134" s="57" t="s">
        <v>46</v>
      </c>
      <c r="D134" s="57" t="s">
        <v>46</v>
      </c>
      <c r="E134" s="57" t="s">
        <v>46</v>
      </c>
      <c r="F134" s="138"/>
      <c r="G134" s="138"/>
      <c r="H134" s="138"/>
      <c r="I134" s="57" t="s">
        <v>46</v>
      </c>
    </row>
    <row r="135" spans="1:9" ht="36" customHeight="1">
      <c r="A135" s="123" t="s">
        <v>75</v>
      </c>
      <c r="B135" s="90" t="s">
        <v>320</v>
      </c>
      <c r="C135" s="58" t="s">
        <v>46</v>
      </c>
      <c r="D135" s="58" t="s">
        <v>46</v>
      </c>
      <c r="E135" s="58" t="s">
        <v>46</v>
      </c>
      <c r="F135" s="53" t="s">
        <v>185</v>
      </c>
      <c r="G135" s="53" t="s">
        <v>185</v>
      </c>
      <c r="H135" s="53" t="s">
        <v>185</v>
      </c>
      <c r="I135" s="58" t="s">
        <v>46</v>
      </c>
    </row>
    <row r="136" spans="1:9" ht="12.75">
      <c r="A136" s="39"/>
      <c r="B136" s="44"/>
      <c r="C136" s="22"/>
      <c r="D136" s="22"/>
      <c r="E136" s="22"/>
      <c r="F136" s="22"/>
      <c r="G136" s="22"/>
      <c r="H136" s="22"/>
      <c r="I136" s="22"/>
    </row>
    <row r="137" spans="1:9" ht="7.5" customHeight="1">
      <c r="A137" s="34"/>
      <c r="B137" s="34"/>
      <c r="C137" s="22"/>
      <c r="D137" s="22"/>
      <c r="E137" s="22"/>
      <c r="F137" s="22"/>
      <c r="G137" s="22"/>
      <c r="H137" s="22"/>
      <c r="I137" s="22"/>
    </row>
    <row r="138" spans="1:9" ht="30" customHeight="1">
      <c r="A138" s="35" t="s">
        <v>154</v>
      </c>
      <c r="B138" s="35"/>
      <c r="C138" s="37" t="s">
        <v>164</v>
      </c>
      <c r="D138" s="37"/>
      <c r="E138" s="37" t="s">
        <v>29</v>
      </c>
      <c r="F138" s="22"/>
      <c r="G138" s="22"/>
      <c r="H138" s="22"/>
      <c r="I138" s="22"/>
    </row>
    <row r="139" spans="1:9" ht="9.75" customHeight="1">
      <c r="A139" s="11" t="s">
        <v>31</v>
      </c>
      <c r="B139" s="11"/>
      <c r="C139" s="10"/>
      <c r="D139" s="9"/>
      <c r="E139" s="9" t="s">
        <v>155</v>
      </c>
      <c r="F139" s="9"/>
      <c r="G139" s="9"/>
      <c r="H139" s="135" t="s">
        <v>165</v>
      </c>
      <c r="I139" s="135"/>
    </row>
    <row r="140" spans="4:9" ht="9.75" customHeight="1">
      <c r="D140" s="9"/>
      <c r="E140" s="9"/>
      <c r="F140" s="19" t="s">
        <v>32</v>
      </c>
      <c r="H140" s="9"/>
      <c r="I140" s="9"/>
    </row>
    <row r="141" spans="1:9" ht="24.75" customHeight="1">
      <c r="A141" s="136" t="s">
        <v>166</v>
      </c>
      <c r="B141" s="136"/>
      <c r="C141" s="136"/>
      <c r="D141" s="9"/>
      <c r="E141" s="9"/>
      <c r="F141" s="9"/>
      <c r="G141" s="9"/>
      <c r="H141" s="9"/>
      <c r="I141" s="9"/>
    </row>
    <row r="142" spans="1:9" ht="9.75" customHeight="1">
      <c r="A142" s="11" t="s">
        <v>33</v>
      </c>
      <c r="B142" s="11"/>
      <c r="C142" s="10"/>
      <c r="D142" s="9"/>
      <c r="E142" s="9"/>
      <c r="F142" s="9"/>
      <c r="G142" s="9"/>
      <c r="H142" s="9"/>
      <c r="I142" s="9"/>
    </row>
    <row r="143" spans="1:9" ht="11.25" customHeight="1">
      <c r="A143" s="11"/>
      <c r="B143" s="11"/>
      <c r="C143" s="19"/>
      <c r="D143" s="9"/>
      <c r="E143" s="45"/>
      <c r="F143" s="9"/>
      <c r="G143" s="9"/>
      <c r="H143" s="9"/>
      <c r="I143" s="46"/>
    </row>
    <row r="144" spans="1:9" ht="23.25" customHeight="1">
      <c r="A144" s="11" t="s">
        <v>411</v>
      </c>
      <c r="D144" s="9"/>
      <c r="E144" s="9"/>
      <c r="F144" s="9"/>
      <c r="G144" s="9"/>
      <c r="H144" s="9"/>
      <c r="I144" s="46"/>
    </row>
    <row r="145" spans="4:9" ht="9.75" customHeight="1">
      <c r="D145" s="9"/>
      <c r="E145" s="9"/>
      <c r="F145" s="9"/>
      <c r="G145" s="9"/>
      <c r="H145" s="9"/>
      <c r="I145" s="46"/>
    </row>
    <row r="146" spans="1:9" ht="12.75" customHeight="1">
      <c r="A146" s="19"/>
      <c r="B146" s="19"/>
      <c r="C146" s="3"/>
      <c r="D146" s="20"/>
      <c r="E146" s="20"/>
      <c r="F146" s="20"/>
      <c r="G146" s="20"/>
      <c r="H146" s="20"/>
      <c r="I146" s="20"/>
    </row>
  </sheetData>
  <sheetProtection/>
  <mergeCells count="32">
    <mergeCell ref="H111:H112"/>
    <mergeCell ref="I111:I112"/>
    <mergeCell ref="E105:E106"/>
    <mergeCell ref="F105:F106"/>
    <mergeCell ref="G105:G106"/>
    <mergeCell ref="H105:H106"/>
    <mergeCell ref="I105:I106"/>
    <mergeCell ref="D105:D106"/>
    <mergeCell ref="E111:E112"/>
    <mergeCell ref="F111:F112"/>
    <mergeCell ref="G111:G112"/>
    <mergeCell ref="C103:C104"/>
    <mergeCell ref="B103:B104"/>
    <mergeCell ref="D103:D104"/>
    <mergeCell ref="B133:B134"/>
    <mergeCell ref="B121:B122"/>
    <mergeCell ref="B111:B112"/>
    <mergeCell ref="C111:C112"/>
    <mergeCell ref="D111:D112"/>
    <mergeCell ref="B105:B106"/>
    <mergeCell ref="C105:C106"/>
    <mergeCell ref="H139:I139"/>
    <mergeCell ref="A141:C141"/>
    <mergeCell ref="H121:H122"/>
    <mergeCell ref="F133:F134"/>
    <mergeCell ref="G133:G134"/>
    <mergeCell ref="H133:H134"/>
    <mergeCell ref="A1:H1"/>
    <mergeCell ref="A3:H3"/>
    <mergeCell ref="A4:G4"/>
    <mergeCell ref="C10:F10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Александра</cp:lastModifiedBy>
  <cp:lastPrinted>2013-09-07T11:57:31Z</cp:lastPrinted>
  <dcterms:created xsi:type="dcterms:W3CDTF">1999-06-18T11:49:53Z</dcterms:created>
  <dcterms:modified xsi:type="dcterms:W3CDTF">2013-09-09T05:40:47Z</dcterms:modified>
  <cp:category/>
  <cp:version/>
  <cp:contentType/>
  <cp:contentStatus/>
</cp:coreProperties>
</file>